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230" windowHeight="5835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Foglio1!$A$1:$J$66</definedName>
    <definedName name="_xlnm.Print_Titles" localSheetId="0">Foglio1!$1:$2</definedName>
  </definedNames>
  <calcPr calcId="145621"/>
</workbook>
</file>

<file path=xl/calcChain.xml><?xml version="1.0" encoding="utf-8"?>
<calcChain xmlns="http://schemas.openxmlformats.org/spreadsheetml/2006/main">
  <c r="J54" i="1" l="1"/>
  <c r="I54" i="1"/>
  <c r="H54" i="1"/>
  <c r="G54" i="1"/>
  <c r="J41" i="1"/>
  <c r="J61" i="1"/>
  <c r="J27" i="1"/>
  <c r="J14" i="1"/>
  <c r="E61" i="1"/>
  <c r="D61" i="1"/>
  <c r="C61" i="1"/>
  <c r="B61" i="1"/>
  <c r="I41" i="1"/>
  <c r="I27" i="1"/>
  <c r="I14" i="1"/>
  <c r="H41" i="1"/>
  <c r="H61" i="1" s="1"/>
  <c r="G41" i="1"/>
  <c r="F41" i="1"/>
  <c r="F61" i="1" s="1"/>
  <c r="H27" i="1"/>
  <c r="H14" i="1"/>
  <c r="F27" i="1"/>
  <c r="G27" i="1"/>
  <c r="E27" i="1"/>
  <c r="E14" i="1"/>
  <c r="F14" i="1"/>
  <c r="G14" i="1"/>
  <c r="D14" i="1"/>
  <c r="I61" i="1"/>
  <c r="G61" i="1" l="1"/>
</calcChain>
</file>

<file path=xl/sharedStrings.xml><?xml version="1.0" encoding="utf-8"?>
<sst xmlns="http://schemas.openxmlformats.org/spreadsheetml/2006/main" count="63" uniqueCount="57">
  <si>
    <t>TOTALE</t>
  </si>
  <si>
    <t>GESTIONE 2012</t>
  </si>
  <si>
    <t>DI CUI SPESE RIMODULABILI</t>
  </si>
  <si>
    <t>DI CUI SPESE NON RIMODULABILI</t>
  </si>
  <si>
    <t>DETTAGLIO ISE - INDENNITA' DI SISTEMAZIONE E DI RICHIAMO</t>
  </si>
  <si>
    <t>APPLICAZIONE SENTENZA CONSULTA 223/2012</t>
  </si>
  <si>
    <t>PREVISIONI 2013-2015</t>
  </si>
  <si>
    <t>SPESE RIMODULABILI ULTERIORE RIDUZIONE</t>
  </si>
  <si>
    <t>DETTAGLIO ISE (non rimodulabile) - COMPONENTE NETTA</t>
  </si>
  <si>
    <t>GESTIONE 2013</t>
  </si>
  <si>
    <t>DL 98/2011, ART. 16, COMMI 1 E 3, SPESE RIMODULABILI</t>
  </si>
  <si>
    <t>SPESE NON RIMODULABILI ULTERIORE RIDUZIONE</t>
  </si>
  <si>
    <t>PREVISIONI 2012-2014 (DL 98 e 138/2011)</t>
  </si>
  <si>
    <t>LEGGE DI STABILITA' 2014</t>
  </si>
  <si>
    <t xml:space="preserve">Oneri per deroga a limite spesa per mobilio e arredi all'estero (art. 1, comma 315) </t>
  </si>
  <si>
    <t xml:space="preserve">Oneri per deroga a limite spesa per auto all'estero (art. 1, comma 315) </t>
  </si>
  <si>
    <t xml:space="preserve">SPESE RIMODULABILI (esclusi consumi intermedi: art. 1, comma 428) </t>
  </si>
  <si>
    <t xml:space="preserve">CONSUMI INTERMEDI (art. 1, comma 439) </t>
  </si>
  <si>
    <t xml:space="preserve">ISE (art. 1, comma 479) </t>
  </si>
  <si>
    <t xml:space="preserve">Viaggi di congedo (art. 1, comma 480) </t>
  </si>
  <si>
    <t>GESTIONE 2014</t>
  </si>
  <si>
    <t>DL 35, SPESE RIMODULABILI (art. 12, comma 3, lettera c)</t>
  </si>
  <si>
    <t>DL 35, SPESE RIMODULABILI  (art. 12, comma 3, lettera b). Accantonamento cautelativo poi calato in bilancio 2014</t>
  </si>
  <si>
    <t xml:space="preserve">* a consuntivo, gli accantonamenti in conto capitale risultano tornati in disponibilità. Quindi il taglio è di € 16.821.007 anziché di € 17.192.518 </t>
  </si>
  <si>
    <t>LEGGE "SEMPLIFICAZIONE TRIBUTARIA", (DL 16, art. 13, comma 1 -quinquies) SPESE RIMODULABILI</t>
  </si>
  <si>
    <t>LEGGE "SVUOTACARCERI" (Legge 9, art. 3-ter, comma 7, lettera a) SPESE RIMODULABILI</t>
  </si>
  <si>
    <t>DL 95 SPENDING REVIEW, CONSUMI INTERMEDI (art. 1, comma 21)</t>
  </si>
  <si>
    <t>DL 95 SPENDING REVIEW, SPESE NON RIMODULABILI (art. 14)</t>
  </si>
  <si>
    <t>DI CUI  RIDUZIONE CONSUMI INTERMEDI (DL 95 SPENDING REVIEW, art. 1, comma 21)</t>
  </si>
  <si>
    <t>DI CUI ULTERIORE RIDUZIONE (DL 95 SPENDING REVIEW, art. 7, commi 12-15)</t>
  </si>
  <si>
    <t>DL 35, ISE COMPONENTE NETTA (art. 12, comma 3, lettera c-quinquies)</t>
  </si>
  <si>
    <t>DL 102/2013 (CANCELLA PRIMA RATA IMU), CONSUMI INTERMEDI E INVESTIMENTI (art. 15, comma 3, lettera a)</t>
  </si>
  <si>
    <t>DL 102/2013 (CANCELLA PRIMA RATA IMU), ISE COMPONENTE NETTA (art. 15, comma 3, lettera b)</t>
  </si>
  <si>
    <t>ULTERIORE RIDUZIONE DL 102/2013 ADOTTATA IN SEDE DI CONVERSIONE, SPESE RIMODULABILI (art. 15, comma 3, lettera c-bis)</t>
  </si>
  <si>
    <t>DL 120/2013 (SALVA RAPPORTO DEFICIT-PIL), SPESE RIMODULABILI (art. 3, comma 1)*</t>
  </si>
  <si>
    <t>DL 90, art. 1, comma 6 SPESE RIMODULABILI</t>
  </si>
  <si>
    <t>DL 4 art. 2, comma 1 lettera c) SPESE RIMODULABILI</t>
  </si>
  <si>
    <t>DL 66, art. 16, comma 1 SPESE RIMODULABILI</t>
  </si>
  <si>
    <t xml:space="preserve">DL 66, art. 50, comma 1 CONSUMI INTERMEDI E INVESTIMENTI </t>
  </si>
  <si>
    <t>GESTIONE 2010</t>
  </si>
  <si>
    <t xml:space="preserve">DL 78/2010 (art. 2, c. 1) </t>
  </si>
  <si>
    <t>PREVISIONI 2011-2013</t>
  </si>
  <si>
    <t>DL 125/2010 art. 1, c. 5</t>
  </si>
  <si>
    <t>DL 225/2010 (art. 3, c. 2 lett a))</t>
  </si>
  <si>
    <t>GESTIONE 2011</t>
  </si>
  <si>
    <t>L. Stabilità 2011 (art. 1, c. 13, L. 220/2010)</t>
  </si>
  <si>
    <t>L 10/2011 art. 2 c. 44</t>
  </si>
  <si>
    <t>RIDUZIONI DI BILANCIO DAL DL 78/2010</t>
  </si>
  <si>
    <t>LEGGE DI STABILITA' 2015</t>
  </si>
  <si>
    <t xml:space="preserve">riduzione trasferimenti a enti e organismi pubblici (art. 1, comma 252) </t>
  </si>
  <si>
    <t xml:space="preserve">riduzione contributi a organismi internazionali (art. 1, comma 318) </t>
  </si>
  <si>
    <t xml:space="preserve">soppressione cap. 1675, agenzie di informazione (art. 1, comma 321) </t>
  </si>
  <si>
    <t>riduzione 1293, fondo post riaccertamento residui (art. 1, comma 108, lettera a)</t>
  </si>
  <si>
    <t xml:space="preserve">Riduzione spese rimodulabili cap. 3421, AIEA (art. 1, comma 287) </t>
  </si>
  <si>
    <t xml:space="preserve">riduzione 2503 p.g. 1, ISE insegnanti (art. 1, comma 320) </t>
  </si>
  <si>
    <t>Elaborazione dati: DGRI-XI</t>
  </si>
  <si>
    <t xml:space="preserve">Fonte: sistema Si.Co.Ge. (MEF-RGS)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</si>
</sst>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sz val="18"/>
      <name val="Arial"/>
      <family val="2"/>
    </font>
    <font>
      <b/>
      <i/>
      <sz val="10"/>
      <name val="Arial Unicode MS"/>
      <family val="2"/>
    </font>
    <font>
      <b/>
      <sz val="10"/>
      <color rgb="FFFF0000"/>
      <name val="Arial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3" fontId="1" fillId="2" borderId="1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5" xfId="0" applyNumberFormat="1" applyFill="1" applyBorder="1" applyAlignment="1">
      <alignment horizontal="left" vertical="center" wrapText="1"/>
    </xf>
    <xf numFmtId="3" fontId="0" fillId="0" borderId="6" xfId="0" applyNumberFormat="1" applyFill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horizontal="left" vertical="center" wrapText="1"/>
    </xf>
    <xf numFmtId="3" fontId="3" fillId="0" borderId="5" xfId="0" applyNumberFormat="1" applyFont="1" applyFill="1" applyBorder="1" applyAlignment="1">
      <alignment horizontal="left" vertical="center" wrapText="1"/>
    </xf>
    <xf numFmtId="3" fontId="3" fillId="0" borderId="6" xfId="0" applyNumberFormat="1" applyFont="1" applyFill="1" applyBorder="1" applyAlignment="1">
      <alignment horizontal="left" vertical="center" wrapText="1"/>
    </xf>
    <xf numFmtId="3" fontId="3" fillId="0" borderId="7" xfId="0" applyNumberFormat="1" applyFont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3" fontId="0" fillId="0" borderId="4" xfId="0" applyNumberForma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/>
    </xf>
    <xf numFmtId="3" fontId="6" fillId="0" borderId="5" xfId="0" applyNumberFormat="1" applyFont="1" applyFill="1" applyBorder="1" applyAlignment="1">
      <alignment horizontal="left" vertical="center" wrapText="1"/>
    </xf>
    <xf numFmtId="3" fontId="6" fillId="0" borderId="3" xfId="0" applyNumberFormat="1" applyFont="1" applyBorder="1" applyAlignment="1">
      <alignment horizontal="right" vertical="center"/>
    </xf>
    <xf numFmtId="0" fontId="8" fillId="2" borderId="8" xfId="0" applyFont="1" applyFill="1" applyBorder="1" applyAlignment="1">
      <alignment horizontal="center" vertical="center"/>
    </xf>
    <xf numFmtId="3" fontId="6" fillId="0" borderId="4" xfId="0" applyNumberFormat="1" applyFont="1" applyBorder="1" applyAlignment="1">
      <alignment horizontal="right" vertical="center"/>
    </xf>
    <xf numFmtId="3" fontId="6" fillId="0" borderId="6" xfId="0" applyNumberFormat="1" applyFont="1" applyFill="1" applyBorder="1" applyAlignment="1">
      <alignment horizontal="left" vertical="center" wrapText="1"/>
    </xf>
    <xf numFmtId="3" fontId="8" fillId="0" borderId="0" xfId="0" applyNumberFormat="1" applyFont="1" applyAlignment="1">
      <alignment horizontal="center" vertical="center"/>
    </xf>
    <xf numFmtId="3" fontId="9" fillId="0" borderId="3" xfId="0" applyNumberFormat="1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left" vertical="center"/>
    </xf>
    <xf numFmtId="0" fontId="8" fillId="2" borderId="9" xfId="0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3" fontId="9" fillId="0" borderId="11" xfId="0" applyNumberFormat="1" applyFont="1" applyBorder="1" applyAlignment="1">
      <alignment horizontal="right" vertical="center"/>
    </xf>
    <xf numFmtId="3" fontId="9" fillId="0" borderId="12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/>
    </xf>
    <xf numFmtId="3" fontId="0" fillId="0" borderId="13" xfId="0" applyNumberFormat="1" applyFill="1" applyBorder="1" applyAlignment="1">
      <alignment horizontal="left" vertical="center" wrapText="1"/>
    </xf>
    <xf numFmtId="3" fontId="5" fillId="0" borderId="14" xfId="0" applyNumberFormat="1" applyFont="1" applyFill="1" applyBorder="1" applyAlignment="1">
      <alignment horizontal="center" vertical="center"/>
    </xf>
    <xf numFmtId="3" fontId="0" fillId="0" borderId="15" xfId="0" applyNumberFormat="1" applyFill="1" applyBorder="1" applyAlignment="1">
      <alignment horizontal="left" vertical="center" wrapText="1"/>
    </xf>
    <xf numFmtId="3" fontId="3" fillId="0" borderId="14" xfId="0" applyNumberFormat="1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left" vertical="center" wrapText="1"/>
    </xf>
    <xf numFmtId="3" fontId="3" fillId="0" borderId="15" xfId="0" applyNumberFormat="1" applyFont="1" applyFill="1" applyBorder="1" applyAlignment="1">
      <alignment horizontal="left" vertical="center" wrapText="1"/>
    </xf>
    <xf numFmtId="3" fontId="6" fillId="0" borderId="13" xfId="0" applyNumberFormat="1" applyFont="1" applyFill="1" applyBorder="1" applyAlignment="1">
      <alignment horizontal="left" vertical="center" wrapText="1"/>
    </xf>
    <xf numFmtId="3" fontId="6" fillId="0" borderId="15" xfId="0" applyNumberFormat="1" applyFont="1" applyFill="1" applyBorder="1" applyAlignment="1">
      <alignment horizontal="left" vertical="center" wrapText="1"/>
    </xf>
    <xf numFmtId="3" fontId="4" fillId="3" borderId="0" xfId="0" applyNumberFormat="1" applyFont="1" applyFill="1" applyBorder="1" applyAlignment="1">
      <alignment horizontal="center" vertical="center"/>
    </xf>
    <xf numFmtId="3" fontId="0" fillId="0" borderId="16" xfId="0" applyNumberFormat="1" applyBorder="1" applyAlignment="1">
      <alignment horizontal="right" vertical="center"/>
    </xf>
    <xf numFmtId="3" fontId="3" fillId="0" borderId="16" xfId="0" applyNumberFormat="1" applyFont="1" applyBorder="1" applyAlignment="1">
      <alignment horizontal="right" vertical="center"/>
    </xf>
    <xf numFmtId="3" fontId="12" fillId="0" borderId="17" xfId="0" applyNumberFormat="1" applyFont="1" applyBorder="1" applyAlignment="1">
      <alignment horizontal="right" vertical="center"/>
    </xf>
    <xf numFmtId="3" fontId="3" fillId="0" borderId="18" xfId="0" applyNumberFormat="1" applyFont="1" applyFill="1" applyBorder="1" applyAlignment="1">
      <alignment horizontal="left" vertical="center" wrapText="1"/>
    </xf>
    <xf numFmtId="3" fontId="3" fillId="0" borderId="19" xfId="0" applyNumberFormat="1" applyFont="1" applyFill="1" applyBorder="1" applyAlignment="1">
      <alignment horizontal="left" vertical="center" wrapText="1"/>
    </xf>
    <xf numFmtId="3" fontId="3" fillId="0" borderId="20" xfId="0" applyNumberFormat="1" applyFont="1" applyBorder="1" applyAlignment="1">
      <alignment horizontal="right" vertical="center"/>
    </xf>
    <xf numFmtId="3" fontId="12" fillId="0" borderId="20" xfId="0" applyNumberFormat="1" applyFont="1" applyBorder="1" applyAlignment="1">
      <alignment horizontal="right" vertical="center"/>
    </xf>
    <xf numFmtId="3" fontId="4" fillId="3" borderId="21" xfId="0" applyNumberFormat="1" applyFont="1" applyFill="1" applyBorder="1" applyAlignment="1">
      <alignment horizontal="center" vertical="center"/>
    </xf>
    <xf numFmtId="3" fontId="0" fillId="0" borderId="18" xfId="0" applyNumberFormat="1" applyFill="1" applyBorder="1" applyAlignment="1">
      <alignment horizontal="left" vertical="center" wrapText="1"/>
    </xf>
    <xf numFmtId="3" fontId="0" fillId="0" borderId="20" xfId="0" applyNumberForma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  <xf numFmtId="3" fontId="9" fillId="0" borderId="24" xfId="0" applyNumberFormat="1" applyFont="1" applyBorder="1" applyAlignment="1">
      <alignment horizontal="right" vertical="center"/>
    </xf>
    <xf numFmtId="3" fontId="9" fillId="0" borderId="25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0" xfId="0" applyFont="1"/>
    <xf numFmtId="3" fontId="6" fillId="0" borderId="3" xfId="0" applyNumberFormat="1" applyFont="1" applyFill="1" applyBorder="1" applyAlignment="1">
      <alignment horizontal="left" vertical="center" wrapText="1"/>
    </xf>
    <xf numFmtId="3" fontId="5" fillId="0" borderId="7" xfId="0" applyNumberFormat="1" applyFont="1" applyFill="1" applyBorder="1" applyAlignment="1">
      <alignment horizontal="center" vertical="center"/>
    </xf>
    <xf numFmtId="3" fontId="6" fillId="0" borderId="24" xfId="0" applyNumberFormat="1" applyFont="1" applyBorder="1" applyAlignment="1">
      <alignment horizontal="right" vertical="center"/>
    </xf>
    <xf numFmtId="3" fontId="6" fillId="0" borderId="4" xfId="0" applyNumberFormat="1" applyFont="1" applyFill="1" applyBorder="1" applyAlignment="1">
      <alignment horizontal="left" vertical="center" wrapText="1"/>
    </xf>
    <xf numFmtId="3" fontId="6" fillId="0" borderId="25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3" fontId="3" fillId="0" borderId="24" xfId="0" applyNumberFormat="1" applyFont="1" applyBorder="1" applyAlignment="1">
      <alignment horizontal="right" vertical="center"/>
    </xf>
    <xf numFmtId="3" fontId="0" fillId="0" borderId="25" xfId="0" applyNumberFormat="1" applyBorder="1" applyAlignment="1">
      <alignment horizontal="right" vertical="center"/>
    </xf>
    <xf numFmtId="3" fontId="3" fillId="0" borderId="25" xfId="0" applyNumberFormat="1" applyFont="1" applyBorder="1" applyAlignment="1">
      <alignment horizontal="right" vertical="center"/>
    </xf>
    <xf numFmtId="3" fontId="3" fillId="0" borderId="26" xfId="0" applyNumberFormat="1" applyFont="1" applyBorder="1" applyAlignment="1">
      <alignment horizontal="right" vertical="center"/>
    </xf>
    <xf numFmtId="3" fontId="13" fillId="0" borderId="23" xfId="0" applyNumberFormat="1" applyFont="1" applyBorder="1" applyAlignment="1">
      <alignment horizontal="right" vertical="center"/>
    </xf>
    <xf numFmtId="3" fontId="13" fillId="0" borderId="25" xfId="0" applyNumberFormat="1" applyFont="1" applyBorder="1" applyAlignment="1">
      <alignment horizontal="right" vertical="center"/>
    </xf>
    <xf numFmtId="3" fontId="4" fillId="3" borderId="30" xfId="0" applyNumberFormat="1" applyFont="1" applyFill="1" applyBorder="1" applyAlignment="1">
      <alignment horizontal="center" vertical="center"/>
    </xf>
    <xf numFmtId="3" fontId="4" fillId="3" borderId="31" xfId="0" applyNumberFormat="1" applyFont="1" applyFill="1" applyBorder="1" applyAlignment="1">
      <alignment horizontal="center" vertical="center"/>
    </xf>
    <xf numFmtId="3" fontId="4" fillId="3" borderId="27" xfId="0" applyNumberFormat="1" applyFont="1" applyFill="1" applyBorder="1" applyAlignment="1">
      <alignment horizontal="center" vertical="center"/>
    </xf>
    <xf numFmtId="3" fontId="4" fillId="3" borderId="28" xfId="0" applyNumberFormat="1" applyFont="1" applyFill="1" applyBorder="1" applyAlignment="1">
      <alignment horizontal="center" vertical="center"/>
    </xf>
    <xf numFmtId="3" fontId="4" fillId="3" borderId="29" xfId="0" applyNumberFormat="1" applyFont="1" applyFill="1" applyBorder="1" applyAlignment="1">
      <alignment horizontal="center" vertical="center"/>
    </xf>
    <xf numFmtId="3" fontId="4" fillId="3" borderId="0" xfId="0" applyNumberFormat="1" applyFont="1" applyFill="1" applyBorder="1" applyAlignment="1">
      <alignment horizontal="center" vertical="center"/>
    </xf>
    <xf numFmtId="3" fontId="7" fillId="4" borderId="30" xfId="0" applyNumberFormat="1" applyFont="1" applyFill="1" applyBorder="1" applyAlignment="1">
      <alignment horizontal="center" vertical="center" wrapText="1"/>
    </xf>
    <xf numFmtId="3" fontId="7" fillId="4" borderId="31" xfId="0" applyNumberFormat="1" applyFont="1" applyFill="1" applyBorder="1" applyAlignment="1">
      <alignment horizontal="center" vertical="center" wrapText="1"/>
    </xf>
    <xf numFmtId="3" fontId="10" fillId="3" borderId="27" xfId="0" applyNumberFormat="1" applyFont="1" applyFill="1" applyBorder="1" applyAlignment="1">
      <alignment horizontal="center" vertical="center"/>
    </xf>
    <xf numFmtId="3" fontId="10" fillId="3" borderId="28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left" vertical="center" wrapText="1"/>
    </xf>
    <xf numFmtId="3" fontId="1" fillId="0" borderId="0" xfId="0" applyNumberFormat="1" applyFont="1" applyAlignment="1">
      <alignment horizontal="left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4"/>
  <sheetViews>
    <sheetView tabSelected="1" view="pageBreakPreview" zoomScaleNormal="100" zoomScaleSheetLayoutView="100" workbookViewId="0">
      <pane ySplit="2" topLeftCell="A3" activePane="bottomLeft" state="frozen"/>
      <selection pane="bottomLeft" sqref="A1:J1"/>
    </sheetView>
  </sheetViews>
  <sheetFormatPr defaultRowHeight="12.75" x14ac:dyDescent="0.2"/>
  <cols>
    <col min="1" max="3" width="25.85546875" style="5" customWidth="1"/>
    <col min="4" max="10" width="24.42578125" style="6" customWidth="1"/>
  </cols>
  <sheetData>
    <row r="1" spans="1:10" ht="60" customHeight="1" thickBot="1" x14ac:dyDescent="0.25">
      <c r="A1" s="79" t="s">
        <v>47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30" customHeight="1" thickBot="1" x14ac:dyDescent="0.25">
      <c r="A2" s="1"/>
      <c r="B2" s="19">
        <v>2010</v>
      </c>
      <c r="C2" s="19">
        <v>2011</v>
      </c>
      <c r="D2" s="19">
        <v>2012</v>
      </c>
      <c r="E2" s="19">
        <v>2013</v>
      </c>
      <c r="F2" s="19">
        <v>2014</v>
      </c>
      <c r="G2" s="19">
        <v>2015</v>
      </c>
      <c r="H2" s="19">
        <v>2016</v>
      </c>
      <c r="I2" s="26">
        <v>2017</v>
      </c>
      <c r="J2" s="19">
        <v>2018</v>
      </c>
    </row>
    <row r="3" spans="1:10" ht="31.5" customHeight="1" x14ac:dyDescent="0.2">
      <c r="A3" s="75" t="s">
        <v>39</v>
      </c>
      <c r="B3" s="76"/>
      <c r="C3" s="76"/>
      <c r="D3" s="76"/>
      <c r="E3" s="76"/>
      <c r="F3" s="76"/>
      <c r="G3" s="76"/>
      <c r="H3" s="76"/>
      <c r="I3" s="76"/>
      <c r="J3" s="43"/>
    </row>
    <row r="4" spans="1:10" ht="31.5" customHeight="1" x14ac:dyDescent="0.2">
      <c r="A4" s="7" t="s">
        <v>42</v>
      </c>
      <c r="B4" s="15">
        <v>4584253.0299999993</v>
      </c>
      <c r="C4" s="13"/>
      <c r="D4" s="13"/>
      <c r="E4" s="13"/>
      <c r="F4" s="13"/>
      <c r="G4" s="13"/>
      <c r="H4" s="13"/>
      <c r="I4" s="13"/>
      <c r="J4" s="44"/>
    </row>
    <row r="5" spans="1:10" ht="32.25" customHeight="1" thickBot="1" x14ac:dyDescent="0.25">
      <c r="A5" s="7" t="s">
        <v>43</v>
      </c>
      <c r="B5" s="15">
        <v>1588133.04</v>
      </c>
      <c r="C5" s="13"/>
      <c r="D5" s="13"/>
      <c r="E5" s="13"/>
      <c r="F5" s="13"/>
      <c r="G5" s="13"/>
      <c r="H5" s="13"/>
      <c r="I5" s="13"/>
      <c r="J5" s="68"/>
    </row>
    <row r="6" spans="1:10" ht="31.5" customHeight="1" x14ac:dyDescent="0.2">
      <c r="A6" s="75" t="s">
        <v>41</v>
      </c>
      <c r="B6" s="76"/>
      <c r="C6" s="76"/>
      <c r="D6" s="76"/>
      <c r="E6" s="76"/>
      <c r="F6" s="76"/>
      <c r="G6" s="76"/>
      <c r="H6" s="76"/>
      <c r="I6" s="76"/>
      <c r="J6" s="43"/>
    </row>
    <row r="7" spans="1:10" ht="31.5" customHeight="1" thickBot="1" x14ac:dyDescent="0.25">
      <c r="A7" s="7" t="s">
        <v>40</v>
      </c>
      <c r="B7" s="13"/>
      <c r="C7" s="15">
        <v>43926000</v>
      </c>
      <c r="D7" s="15">
        <v>43885000</v>
      </c>
      <c r="E7" s="15">
        <v>43015000</v>
      </c>
      <c r="F7" s="15">
        <v>43015000</v>
      </c>
      <c r="G7" s="15">
        <v>43015000</v>
      </c>
      <c r="H7" s="15">
        <v>43015000</v>
      </c>
      <c r="I7" s="15">
        <v>43015000</v>
      </c>
      <c r="J7" s="69">
        <v>43015000</v>
      </c>
    </row>
    <row r="8" spans="1:10" ht="31.5" customHeight="1" x14ac:dyDescent="0.2">
      <c r="A8" s="75" t="s">
        <v>44</v>
      </c>
      <c r="B8" s="76"/>
      <c r="C8" s="76"/>
      <c r="D8" s="76"/>
      <c r="E8" s="76"/>
      <c r="F8" s="76"/>
      <c r="G8" s="76"/>
      <c r="H8" s="76"/>
      <c r="I8" s="76"/>
      <c r="J8" s="43"/>
    </row>
    <row r="9" spans="1:10" ht="32.25" customHeight="1" x14ac:dyDescent="0.2">
      <c r="A9" s="7" t="s">
        <v>45</v>
      </c>
      <c r="B9" s="13"/>
      <c r="C9" s="15">
        <v>39277634</v>
      </c>
      <c r="D9" s="13"/>
      <c r="E9" s="13"/>
      <c r="F9" s="13"/>
      <c r="G9" s="13"/>
      <c r="H9" s="13"/>
      <c r="I9" s="13"/>
      <c r="J9" s="44"/>
    </row>
    <row r="10" spans="1:10" ht="31.5" customHeight="1" thickBot="1" x14ac:dyDescent="0.25">
      <c r="A10" s="52" t="s">
        <v>46</v>
      </c>
      <c r="B10" s="53"/>
      <c r="C10" s="49">
        <v>71332</v>
      </c>
      <c r="D10" s="53"/>
      <c r="E10" s="53"/>
      <c r="F10" s="53"/>
      <c r="G10" s="53"/>
      <c r="H10" s="53"/>
      <c r="I10" s="53"/>
      <c r="J10" s="54"/>
    </row>
    <row r="11" spans="1:10" ht="31.5" customHeight="1" thickBot="1" x14ac:dyDescent="0.25">
      <c r="A11" s="73" t="s">
        <v>12</v>
      </c>
      <c r="B11" s="74"/>
      <c r="C11" s="74"/>
      <c r="D11" s="74"/>
      <c r="E11" s="74"/>
      <c r="F11" s="74"/>
      <c r="G11" s="74"/>
      <c r="H11" s="74"/>
      <c r="I11" s="74"/>
      <c r="J11" s="51"/>
    </row>
    <row r="12" spans="1:10" ht="15.75" customHeight="1" x14ac:dyDescent="0.2">
      <c r="A12" s="2" t="s">
        <v>0</v>
      </c>
      <c r="B12" s="36"/>
      <c r="C12" s="36"/>
      <c r="D12" s="12">
        <v>206000000</v>
      </c>
      <c r="E12" s="12">
        <v>71800000</v>
      </c>
      <c r="F12" s="12">
        <v>93400000</v>
      </c>
      <c r="G12" s="12">
        <v>93400000</v>
      </c>
      <c r="H12" s="12">
        <v>93400000</v>
      </c>
      <c r="I12" s="27">
        <v>93400000</v>
      </c>
      <c r="J12" s="55">
        <v>93400000</v>
      </c>
    </row>
    <row r="13" spans="1:10" ht="32.25" customHeight="1" x14ac:dyDescent="0.2">
      <c r="A13" s="7" t="s">
        <v>2</v>
      </c>
      <c r="B13" s="35"/>
      <c r="C13" s="35"/>
      <c r="D13" s="13">
        <v>144618043</v>
      </c>
      <c r="E13" s="13">
        <v>61070000</v>
      </c>
      <c r="F13" s="13">
        <v>82670000</v>
      </c>
      <c r="G13" s="13">
        <v>82670000</v>
      </c>
      <c r="H13" s="13">
        <v>82670000</v>
      </c>
      <c r="I13" s="28">
        <v>82670000</v>
      </c>
      <c r="J13" s="56">
        <v>82670000</v>
      </c>
    </row>
    <row r="14" spans="1:10" ht="31.5" customHeight="1" x14ac:dyDescent="0.2">
      <c r="A14" s="7" t="s">
        <v>3</v>
      </c>
      <c r="B14" s="35"/>
      <c r="C14" s="35"/>
      <c r="D14" s="13">
        <f t="shared" ref="D14:I14" si="0">D12-D13</f>
        <v>61381957</v>
      </c>
      <c r="E14" s="13">
        <f t="shared" si="0"/>
        <v>10730000</v>
      </c>
      <c r="F14" s="13">
        <f t="shared" si="0"/>
        <v>10730000</v>
      </c>
      <c r="G14" s="13">
        <f t="shared" si="0"/>
        <v>10730000</v>
      </c>
      <c r="H14" s="13">
        <f t="shared" si="0"/>
        <v>10730000</v>
      </c>
      <c r="I14" s="28">
        <f t="shared" si="0"/>
        <v>10730000</v>
      </c>
      <c r="J14" s="56">
        <f>J12-J13</f>
        <v>10730000</v>
      </c>
    </row>
    <row r="15" spans="1:10" ht="38.25" x14ac:dyDescent="0.2">
      <c r="A15" s="7" t="s">
        <v>8</v>
      </c>
      <c r="B15" s="35"/>
      <c r="C15" s="35"/>
      <c r="D15" s="23">
        <v>40563797</v>
      </c>
      <c r="E15" s="23">
        <v>7500000</v>
      </c>
      <c r="F15" s="23">
        <v>7500000</v>
      </c>
      <c r="G15" s="23">
        <v>7500000</v>
      </c>
      <c r="H15" s="23">
        <v>7500000</v>
      </c>
      <c r="I15" s="29">
        <v>7500000</v>
      </c>
      <c r="J15" s="57">
        <v>7500001</v>
      </c>
    </row>
    <row r="16" spans="1:10" ht="51.75" thickBot="1" x14ac:dyDescent="0.25">
      <c r="A16" s="8" t="s">
        <v>4</v>
      </c>
      <c r="B16" s="37"/>
      <c r="C16" s="37"/>
      <c r="D16" s="24">
        <v>4317533</v>
      </c>
      <c r="E16" s="24"/>
      <c r="F16" s="24"/>
      <c r="G16" s="24"/>
      <c r="H16" s="24"/>
      <c r="I16" s="24"/>
      <c r="J16" s="58"/>
    </row>
    <row r="17" spans="1:10" ht="24" customHeight="1" thickBot="1" x14ac:dyDescent="0.25">
      <c r="A17" s="73" t="s">
        <v>1</v>
      </c>
      <c r="B17" s="74"/>
      <c r="C17" s="74"/>
      <c r="D17" s="74"/>
      <c r="E17" s="74"/>
      <c r="F17" s="74"/>
      <c r="G17" s="74"/>
      <c r="H17" s="74"/>
      <c r="I17" s="74"/>
      <c r="J17" s="51"/>
    </row>
    <row r="18" spans="1:10" ht="63.75" x14ac:dyDescent="0.2">
      <c r="A18" s="9" t="s">
        <v>25</v>
      </c>
      <c r="B18" s="38"/>
      <c r="C18" s="38"/>
      <c r="D18" s="12">
        <v>7000000</v>
      </c>
      <c r="E18" s="12">
        <v>7000000</v>
      </c>
      <c r="F18" s="12">
        <v>7000000</v>
      </c>
      <c r="G18" s="12">
        <v>7000000</v>
      </c>
      <c r="H18" s="12">
        <v>7000000</v>
      </c>
      <c r="I18" s="27">
        <v>7000000</v>
      </c>
      <c r="J18" s="27">
        <v>7000000</v>
      </c>
    </row>
    <row r="19" spans="1:10" ht="63.75" x14ac:dyDescent="0.2">
      <c r="A19" s="10" t="s">
        <v>24</v>
      </c>
      <c r="B19" s="39"/>
      <c r="C19" s="39"/>
      <c r="D19" s="15">
        <v>2260536</v>
      </c>
      <c r="E19" s="15">
        <v>2427789</v>
      </c>
      <c r="F19" s="15">
        <v>2444063</v>
      </c>
      <c r="G19" s="15">
        <v>2444063</v>
      </c>
      <c r="H19" s="15">
        <v>2444063</v>
      </c>
      <c r="I19" s="31">
        <v>2444063</v>
      </c>
      <c r="J19" s="31">
        <v>2444063</v>
      </c>
    </row>
    <row r="20" spans="1:10" ht="42.75" customHeight="1" x14ac:dyDescent="0.2">
      <c r="A20" s="10" t="s">
        <v>26</v>
      </c>
      <c r="B20" s="39"/>
      <c r="C20" s="39"/>
      <c r="D20" s="15">
        <v>6200000</v>
      </c>
      <c r="E20" s="15"/>
      <c r="F20" s="15"/>
      <c r="G20" s="15"/>
      <c r="H20" s="15"/>
      <c r="I20" s="31"/>
      <c r="J20" s="31"/>
    </row>
    <row r="21" spans="1:10" ht="38.25" x14ac:dyDescent="0.2">
      <c r="A21" s="10" t="s">
        <v>27</v>
      </c>
      <c r="B21" s="39"/>
      <c r="C21" s="39"/>
      <c r="D21" s="15">
        <v>13500000</v>
      </c>
      <c r="E21" s="15">
        <v>5620000</v>
      </c>
      <c r="F21" s="15">
        <v>9840000</v>
      </c>
      <c r="G21" s="15">
        <v>14060000</v>
      </c>
      <c r="H21" s="15">
        <v>18280000</v>
      </c>
      <c r="I21" s="31">
        <v>21100000</v>
      </c>
      <c r="J21" s="31">
        <v>21100000</v>
      </c>
    </row>
    <row r="22" spans="1:10" ht="38.25" x14ac:dyDescent="0.2">
      <c r="A22" s="7" t="s">
        <v>8</v>
      </c>
      <c r="B22" s="35"/>
      <c r="C22" s="35"/>
      <c r="D22" s="13">
        <v>4300000</v>
      </c>
      <c r="E22" s="13"/>
      <c r="F22" s="13"/>
      <c r="G22" s="13"/>
      <c r="H22" s="13"/>
      <c r="I22" s="13"/>
      <c r="J22" s="44"/>
    </row>
    <row r="23" spans="1:10" ht="43.5" customHeight="1" thickBot="1" x14ac:dyDescent="0.25">
      <c r="A23" s="47" t="s">
        <v>5</v>
      </c>
      <c r="B23" s="48"/>
      <c r="C23" s="48"/>
      <c r="D23" s="49">
        <v>1702106</v>
      </c>
      <c r="E23" s="49">
        <v>2727726</v>
      </c>
      <c r="F23" s="49">
        <v>2835866</v>
      </c>
      <c r="G23" s="49">
        <v>1069833</v>
      </c>
      <c r="H23" s="50"/>
      <c r="I23" s="50"/>
      <c r="J23" s="46"/>
    </row>
    <row r="24" spans="1:10" ht="24" customHeight="1" thickBot="1" x14ac:dyDescent="0.25">
      <c r="A24" s="73" t="s">
        <v>6</v>
      </c>
      <c r="B24" s="74"/>
      <c r="C24" s="74"/>
      <c r="D24" s="74"/>
      <c r="E24" s="74"/>
      <c r="F24" s="74"/>
      <c r="G24" s="74"/>
      <c r="H24" s="74"/>
      <c r="I24" s="74"/>
      <c r="J24" s="51"/>
    </row>
    <row r="25" spans="1:10" ht="15.75" customHeight="1" x14ac:dyDescent="0.2">
      <c r="A25" s="2" t="s">
        <v>0</v>
      </c>
      <c r="B25" s="36"/>
      <c r="C25" s="36"/>
      <c r="D25" s="12"/>
      <c r="E25" s="12">
        <v>48800000</v>
      </c>
      <c r="F25" s="12">
        <v>43500000</v>
      </c>
      <c r="G25" s="12">
        <v>47900000</v>
      </c>
      <c r="H25" s="12">
        <v>47900000</v>
      </c>
      <c r="I25" s="27">
        <v>47900000</v>
      </c>
      <c r="J25" s="27">
        <v>47900000</v>
      </c>
    </row>
    <row r="26" spans="1:10" ht="60" customHeight="1" x14ac:dyDescent="0.2">
      <c r="A26" s="17" t="s">
        <v>28</v>
      </c>
      <c r="B26" s="41"/>
      <c r="C26" s="41"/>
      <c r="D26" s="15"/>
      <c r="E26" s="18">
        <v>22000000</v>
      </c>
      <c r="F26" s="18">
        <v>22000000</v>
      </c>
      <c r="G26" s="18">
        <v>22000000</v>
      </c>
      <c r="H26" s="18">
        <v>22000000</v>
      </c>
      <c r="I26" s="32">
        <v>22000000</v>
      </c>
      <c r="J26" s="32">
        <v>22000000</v>
      </c>
    </row>
    <row r="27" spans="1:10" ht="51" x14ac:dyDescent="0.2">
      <c r="A27" s="17" t="s">
        <v>29</v>
      </c>
      <c r="B27" s="41"/>
      <c r="C27" s="41"/>
      <c r="D27" s="15"/>
      <c r="E27" s="18">
        <f t="shared" ref="E27:J27" si="1">E25-E26</f>
        <v>26800000</v>
      </c>
      <c r="F27" s="18">
        <f t="shared" si="1"/>
        <v>21500000</v>
      </c>
      <c r="G27" s="18">
        <f t="shared" si="1"/>
        <v>25900000</v>
      </c>
      <c r="H27" s="18">
        <f t="shared" si="1"/>
        <v>25900000</v>
      </c>
      <c r="I27" s="32">
        <f t="shared" si="1"/>
        <v>25900000</v>
      </c>
      <c r="J27" s="32">
        <f t="shared" si="1"/>
        <v>25900000</v>
      </c>
    </row>
    <row r="28" spans="1:10" ht="25.5" x14ac:dyDescent="0.2">
      <c r="A28" s="17" t="s">
        <v>7</v>
      </c>
      <c r="B28" s="41"/>
      <c r="C28" s="41"/>
      <c r="D28" s="13"/>
      <c r="E28" s="23">
        <v>1863544</v>
      </c>
      <c r="F28" s="23">
        <v>600000</v>
      </c>
      <c r="G28" s="23">
        <v>1863544</v>
      </c>
      <c r="H28" s="23">
        <v>1863544</v>
      </c>
      <c r="I28" s="29">
        <v>1863544</v>
      </c>
      <c r="J28" s="29">
        <v>1863544</v>
      </c>
    </row>
    <row r="29" spans="1:10" ht="25.5" x14ac:dyDescent="0.2">
      <c r="A29" s="7" t="s">
        <v>11</v>
      </c>
      <c r="B29" s="35"/>
      <c r="C29" s="35"/>
      <c r="D29" s="3"/>
      <c r="E29" s="23">
        <v>24936456</v>
      </c>
      <c r="F29" s="23">
        <v>20900000</v>
      </c>
      <c r="G29" s="23">
        <v>24036456</v>
      </c>
      <c r="H29" s="23">
        <v>24036456</v>
      </c>
      <c r="I29" s="29">
        <v>24036456</v>
      </c>
      <c r="J29" s="29">
        <v>24036456</v>
      </c>
    </row>
    <row r="30" spans="1:10" ht="39" thickBot="1" x14ac:dyDescent="0.25">
      <c r="A30" s="8" t="s">
        <v>8</v>
      </c>
      <c r="B30" s="37"/>
      <c r="C30" s="37"/>
      <c r="D30" s="4"/>
      <c r="E30" s="24">
        <v>11208993</v>
      </c>
      <c r="F30" s="24">
        <v>11208993</v>
      </c>
      <c r="G30" s="24">
        <v>11208993</v>
      </c>
      <c r="H30" s="24">
        <v>11208993</v>
      </c>
      <c r="I30" s="30">
        <v>11208993</v>
      </c>
      <c r="J30" s="30">
        <v>11208993</v>
      </c>
    </row>
    <row r="31" spans="1:10" ht="24" customHeight="1" thickBot="1" x14ac:dyDescent="0.25">
      <c r="A31" s="75" t="s">
        <v>9</v>
      </c>
      <c r="B31" s="76"/>
      <c r="C31" s="76"/>
      <c r="D31" s="76"/>
      <c r="E31" s="76"/>
      <c r="F31" s="76"/>
      <c r="G31" s="76"/>
      <c r="H31" s="76"/>
      <c r="I31" s="76"/>
      <c r="J31" s="43"/>
    </row>
    <row r="32" spans="1:10" ht="62.25" customHeight="1" x14ac:dyDescent="0.2">
      <c r="A32" s="9" t="s">
        <v>10</v>
      </c>
      <c r="B32" s="38"/>
      <c r="C32" s="38"/>
      <c r="D32" s="12"/>
      <c r="E32" s="12">
        <v>677095</v>
      </c>
      <c r="F32" s="12">
        <v>350632</v>
      </c>
      <c r="G32" s="12">
        <v>338076</v>
      </c>
      <c r="H32" s="12">
        <v>338076</v>
      </c>
      <c r="I32" s="27">
        <v>338076</v>
      </c>
      <c r="J32" s="27">
        <v>338076</v>
      </c>
    </row>
    <row r="33" spans="1:10" ht="74.25" customHeight="1" x14ac:dyDescent="0.2">
      <c r="A33" s="10" t="s">
        <v>22</v>
      </c>
      <c r="B33" s="39"/>
      <c r="C33" s="39"/>
      <c r="D33" s="15"/>
      <c r="E33" s="15"/>
      <c r="F33" s="15">
        <v>9577808</v>
      </c>
      <c r="G33" s="15"/>
      <c r="H33" s="15"/>
      <c r="I33" s="15"/>
      <c r="J33" s="45"/>
    </row>
    <row r="34" spans="1:10" ht="41.25" customHeight="1" x14ac:dyDescent="0.2">
      <c r="A34" s="10" t="s">
        <v>21</v>
      </c>
      <c r="B34" s="39"/>
      <c r="C34" s="39"/>
      <c r="D34" s="15"/>
      <c r="E34" s="15"/>
      <c r="F34" s="15"/>
      <c r="G34" s="15">
        <v>10806000</v>
      </c>
      <c r="H34" s="15">
        <v>10806000</v>
      </c>
      <c r="I34" s="31">
        <v>10806000</v>
      </c>
      <c r="J34" s="31">
        <v>10806000</v>
      </c>
    </row>
    <row r="35" spans="1:10" ht="38.25" x14ac:dyDescent="0.2">
      <c r="A35" s="10" t="s">
        <v>30</v>
      </c>
      <c r="B35" s="39"/>
      <c r="C35" s="39"/>
      <c r="D35" s="13"/>
      <c r="E35" s="15"/>
      <c r="F35" s="15"/>
      <c r="G35" s="15">
        <v>12000000</v>
      </c>
      <c r="H35" s="15">
        <v>12000000</v>
      </c>
      <c r="I35" s="31">
        <v>12000000</v>
      </c>
      <c r="J35" s="31">
        <v>12000000</v>
      </c>
    </row>
    <row r="36" spans="1:10" ht="62.25" customHeight="1" x14ac:dyDescent="0.2">
      <c r="A36" s="10" t="s">
        <v>31</v>
      </c>
      <c r="B36" s="39"/>
      <c r="C36" s="39"/>
      <c r="D36" s="15"/>
      <c r="E36" s="15">
        <v>4446104</v>
      </c>
      <c r="F36" s="15"/>
      <c r="G36" s="15"/>
      <c r="H36" s="15"/>
      <c r="I36" s="15"/>
      <c r="J36" s="45"/>
    </row>
    <row r="37" spans="1:10" ht="59.25" customHeight="1" x14ac:dyDescent="0.2">
      <c r="A37" s="10" t="s">
        <v>32</v>
      </c>
      <c r="B37" s="39"/>
      <c r="C37" s="39"/>
      <c r="D37" s="15"/>
      <c r="E37" s="15">
        <v>5000000</v>
      </c>
      <c r="F37" s="15"/>
      <c r="G37" s="15"/>
      <c r="H37" s="15"/>
      <c r="I37" s="15"/>
      <c r="J37" s="45"/>
    </row>
    <row r="38" spans="1:10" ht="51.75" customHeight="1" x14ac:dyDescent="0.2">
      <c r="A38" s="10" t="s">
        <v>34</v>
      </c>
      <c r="B38" s="39"/>
      <c r="C38" s="39"/>
      <c r="D38" s="15"/>
      <c r="E38" s="15">
        <v>16821007</v>
      </c>
      <c r="F38" s="15"/>
      <c r="G38" s="15"/>
      <c r="H38" s="15"/>
      <c r="I38" s="15"/>
      <c r="J38" s="45"/>
    </row>
    <row r="39" spans="1:10" ht="87.75" customHeight="1" thickBot="1" x14ac:dyDescent="0.25">
      <c r="A39" s="11" t="s">
        <v>33</v>
      </c>
      <c r="B39" s="40"/>
      <c r="C39" s="40"/>
      <c r="D39" s="16"/>
      <c r="E39" s="16">
        <v>1290707</v>
      </c>
      <c r="F39" s="16"/>
      <c r="G39" s="16"/>
      <c r="H39" s="16"/>
      <c r="I39" s="33"/>
      <c r="J39" s="70"/>
    </row>
    <row r="40" spans="1:10" ht="24" customHeight="1" thickBot="1" x14ac:dyDescent="0.25">
      <c r="A40" s="75" t="s">
        <v>13</v>
      </c>
      <c r="B40" s="76"/>
      <c r="C40" s="76"/>
      <c r="D40" s="76"/>
      <c r="E40" s="76"/>
      <c r="F40" s="76"/>
      <c r="G40" s="76"/>
      <c r="H40" s="76"/>
      <c r="I40" s="76"/>
      <c r="J40" s="43"/>
    </row>
    <row r="41" spans="1:10" ht="15.75" customHeight="1" x14ac:dyDescent="0.2">
      <c r="A41" s="2" t="s">
        <v>0</v>
      </c>
      <c r="B41" s="36"/>
      <c r="C41" s="36"/>
      <c r="D41" s="12"/>
      <c r="E41" s="12"/>
      <c r="F41" s="12">
        <f>SUM(F42:F47)</f>
        <v>18639264</v>
      </c>
      <c r="G41" s="12">
        <f>SUM(G42:G47)</f>
        <v>33991893</v>
      </c>
      <c r="H41" s="12">
        <f>SUM(H42:H47)</f>
        <v>41014532</v>
      </c>
      <c r="I41" s="27">
        <f>SUM(I42:I47)</f>
        <v>41014532</v>
      </c>
      <c r="J41" s="27">
        <f>SUM(J42:J47)</f>
        <v>28171516</v>
      </c>
    </row>
    <row r="42" spans="1:10" ht="38.25" x14ac:dyDescent="0.2">
      <c r="A42" s="17" t="s">
        <v>14</v>
      </c>
      <c r="B42" s="41"/>
      <c r="C42" s="41"/>
      <c r="D42" s="13"/>
      <c r="E42" s="18"/>
      <c r="F42" s="18">
        <v>308272</v>
      </c>
      <c r="G42" s="18">
        <v>308272</v>
      </c>
      <c r="H42" s="18">
        <v>308272</v>
      </c>
      <c r="I42" s="32">
        <v>308272</v>
      </c>
      <c r="J42" s="32">
        <v>308272</v>
      </c>
    </row>
    <row r="43" spans="1:10" ht="38.25" x14ac:dyDescent="0.2">
      <c r="A43" s="17" t="s">
        <v>15</v>
      </c>
      <c r="B43" s="41"/>
      <c r="C43" s="41"/>
      <c r="D43" s="13"/>
      <c r="E43" s="18"/>
      <c r="F43" s="18">
        <v>678135.23</v>
      </c>
      <c r="G43" s="18">
        <v>678135.23</v>
      </c>
      <c r="H43" s="18">
        <v>678135.23</v>
      </c>
      <c r="I43" s="32">
        <v>678135.23</v>
      </c>
      <c r="J43" s="32">
        <v>678135.23</v>
      </c>
    </row>
    <row r="44" spans="1:10" ht="38.25" x14ac:dyDescent="0.2">
      <c r="A44" s="17" t="s">
        <v>16</v>
      </c>
      <c r="B44" s="41"/>
      <c r="C44" s="41"/>
      <c r="D44" s="13"/>
      <c r="E44" s="18"/>
      <c r="F44" s="18"/>
      <c r="G44" s="18">
        <v>5336172</v>
      </c>
      <c r="H44" s="18">
        <v>12843016</v>
      </c>
      <c r="I44" s="32">
        <v>12843016</v>
      </c>
      <c r="J44" s="32"/>
    </row>
    <row r="45" spans="1:10" ht="36.75" customHeight="1" x14ac:dyDescent="0.2">
      <c r="A45" s="17" t="s">
        <v>17</v>
      </c>
      <c r="B45" s="41"/>
      <c r="C45" s="41"/>
      <c r="D45" s="15"/>
      <c r="E45" s="18"/>
      <c r="F45" s="18">
        <v>7352856.7699999996</v>
      </c>
      <c r="G45" s="18">
        <v>7369313.7699999996</v>
      </c>
      <c r="H45" s="18">
        <v>6885108.7699999996</v>
      </c>
      <c r="I45" s="32">
        <v>6885108.7699999996</v>
      </c>
      <c r="J45" s="32">
        <v>6885108.7699999996</v>
      </c>
    </row>
    <row r="46" spans="1:10" x14ac:dyDescent="0.2">
      <c r="A46" s="17" t="s">
        <v>18</v>
      </c>
      <c r="B46" s="41"/>
      <c r="C46" s="41"/>
      <c r="D46" s="13"/>
      <c r="E46" s="18"/>
      <c r="F46" s="18">
        <v>10000000</v>
      </c>
      <c r="G46" s="18">
        <v>20000000</v>
      </c>
      <c r="H46" s="18">
        <v>20000000</v>
      </c>
      <c r="I46" s="32">
        <v>20000000</v>
      </c>
      <c r="J46" s="32">
        <v>20000000</v>
      </c>
    </row>
    <row r="47" spans="1:10" ht="26.25" thickBot="1" x14ac:dyDescent="0.25">
      <c r="A47" s="21" t="s">
        <v>19</v>
      </c>
      <c r="B47" s="42"/>
      <c r="C47" s="42"/>
      <c r="D47" s="14"/>
      <c r="E47" s="20"/>
      <c r="F47" s="20">
        <v>300000</v>
      </c>
      <c r="G47" s="20">
        <v>300000</v>
      </c>
      <c r="H47" s="20">
        <v>300000</v>
      </c>
      <c r="I47" s="34">
        <v>300000</v>
      </c>
      <c r="J47" s="34">
        <v>300000</v>
      </c>
    </row>
    <row r="48" spans="1:10" ht="24" customHeight="1" thickBot="1" x14ac:dyDescent="0.25">
      <c r="A48" s="81" t="s">
        <v>20</v>
      </c>
      <c r="B48" s="82"/>
      <c r="C48" s="82"/>
      <c r="D48" s="76"/>
      <c r="E48" s="76"/>
      <c r="F48" s="76"/>
      <c r="G48" s="76"/>
      <c r="H48" s="76"/>
      <c r="I48" s="76"/>
      <c r="J48" s="51"/>
    </row>
    <row r="49" spans="1:10" ht="38.25" x14ac:dyDescent="0.2">
      <c r="A49" s="9" t="s">
        <v>36</v>
      </c>
      <c r="B49" s="38"/>
      <c r="C49" s="38"/>
      <c r="D49" s="12"/>
      <c r="E49" s="12"/>
      <c r="F49" s="12">
        <v>13501236</v>
      </c>
      <c r="G49" s="12">
        <v>18012947</v>
      </c>
      <c r="H49" s="12">
        <v>14604486</v>
      </c>
      <c r="I49" s="27">
        <v>14604486</v>
      </c>
      <c r="J49" s="71">
        <v>27447502</v>
      </c>
    </row>
    <row r="50" spans="1:10" ht="27" customHeight="1" x14ac:dyDescent="0.2">
      <c r="A50" s="10" t="s">
        <v>37</v>
      </c>
      <c r="B50" s="39"/>
      <c r="C50" s="39"/>
      <c r="D50" s="15"/>
      <c r="E50" s="15"/>
      <c r="F50" s="15">
        <v>6456041</v>
      </c>
      <c r="G50" s="15"/>
      <c r="H50" s="15"/>
      <c r="I50" s="15"/>
      <c r="J50" s="66"/>
    </row>
    <row r="51" spans="1:10" ht="40.5" customHeight="1" x14ac:dyDescent="0.2">
      <c r="A51" s="10" t="s">
        <v>38</v>
      </c>
      <c r="B51" s="39"/>
      <c r="C51" s="39"/>
      <c r="D51" s="15"/>
      <c r="E51" s="15"/>
      <c r="F51" s="15">
        <v>5060946</v>
      </c>
      <c r="G51" s="15">
        <v>7591419</v>
      </c>
      <c r="H51" s="15">
        <v>7591419</v>
      </c>
      <c r="I51" s="31">
        <v>7591419</v>
      </c>
      <c r="J51" s="67">
        <v>7591419</v>
      </c>
    </row>
    <row r="52" spans="1:10" ht="26.25" thickBot="1" x14ac:dyDescent="0.25">
      <c r="A52" s="11" t="s">
        <v>35</v>
      </c>
      <c r="B52" s="40"/>
      <c r="C52" s="40"/>
      <c r="D52" s="14"/>
      <c r="E52" s="16"/>
      <c r="F52" s="16"/>
      <c r="G52" s="16">
        <v>1820961</v>
      </c>
      <c r="H52" s="16">
        <v>3057592</v>
      </c>
      <c r="I52" s="33">
        <v>3838039</v>
      </c>
      <c r="J52" s="72">
        <v>3838039</v>
      </c>
    </row>
    <row r="53" spans="1:10" ht="24" customHeight="1" thickBot="1" x14ac:dyDescent="0.25">
      <c r="A53" s="77" t="s">
        <v>48</v>
      </c>
      <c r="B53" s="78"/>
      <c r="C53" s="78"/>
      <c r="D53" s="78"/>
      <c r="E53" s="78"/>
      <c r="F53" s="78"/>
      <c r="G53" s="78"/>
      <c r="H53" s="78"/>
      <c r="I53" s="78"/>
      <c r="J53" s="43"/>
    </row>
    <row r="54" spans="1:10" ht="15.75" customHeight="1" x14ac:dyDescent="0.2">
      <c r="A54" s="2" t="s">
        <v>0</v>
      </c>
      <c r="B54" s="62"/>
      <c r="C54" s="62"/>
      <c r="D54" s="12"/>
      <c r="E54" s="12"/>
      <c r="F54" s="12"/>
      <c r="G54" s="12">
        <f>SUM(G55:G60)</f>
        <v>40090727</v>
      </c>
      <c r="H54" s="12">
        <f>SUM(H55:H60)</f>
        <v>21782025</v>
      </c>
      <c r="I54" s="12">
        <f>SUM(I55:I60)</f>
        <v>21759775</v>
      </c>
      <c r="J54" s="55">
        <f>SUM(J55:J60)</f>
        <v>21759775</v>
      </c>
    </row>
    <row r="55" spans="1:10" ht="38.25" x14ac:dyDescent="0.2">
      <c r="A55" s="17" t="s">
        <v>52</v>
      </c>
      <c r="B55" s="61"/>
      <c r="C55" s="61"/>
      <c r="D55" s="13"/>
      <c r="E55" s="18"/>
      <c r="F55" s="18"/>
      <c r="G55" s="18">
        <v>4000000</v>
      </c>
      <c r="H55" s="18"/>
      <c r="I55" s="18"/>
      <c r="J55" s="63"/>
    </row>
    <row r="56" spans="1:10" ht="38.25" x14ac:dyDescent="0.2">
      <c r="A56" s="17" t="s">
        <v>49</v>
      </c>
      <c r="B56" s="61"/>
      <c r="C56" s="61"/>
      <c r="D56" s="13"/>
      <c r="E56" s="18"/>
      <c r="F56" s="18"/>
      <c r="G56" s="18">
        <v>83187</v>
      </c>
      <c r="H56" s="18">
        <v>82374</v>
      </c>
      <c r="I56" s="18">
        <v>82309</v>
      </c>
      <c r="J56" s="63">
        <v>82309</v>
      </c>
    </row>
    <row r="57" spans="1:10" ht="38.25" x14ac:dyDescent="0.2">
      <c r="A57" s="17" t="s">
        <v>53</v>
      </c>
      <c r="B57" s="61"/>
      <c r="C57" s="61"/>
      <c r="D57" s="13"/>
      <c r="E57" s="18"/>
      <c r="F57" s="18"/>
      <c r="G57" s="18"/>
      <c r="H57" s="18">
        <v>467000</v>
      </c>
      <c r="I57" s="18">
        <v>467000</v>
      </c>
      <c r="J57" s="63">
        <v>467000</v>
      </c>
    </row>
    <row r="58" spans="1:10" ht="38.25" x14ac:dyDescent="0.2">
      <c r="A58" s="17" t="s">
        <v>50</v>
      </c>
      <c r="B58" s="61"/>
      <c r="C58" s="61"/>
      <c r="D58" s="13"/>
      <c r="E58" s="18"/>
      <c r="F58" s="18"/>
      <c r="G58" s="18">
        <v>25243300</v>
      </c>
      <c r="H58" s="18">
        <v>8488300</v>
      </c>
      <c r="I58" s="18">
        <v>8488300</v>
      </c>
      <c r="J58" s="63">
        <v>8488300</v>
      </c>
    </row>
    <row r="59" spans="1:10" ht="36.75" customHeight="1" x14ac:dyDescent="0.2">
      <c r="A59" s="17" t="s">
        <v>54</v>
      </c>
      <c r="B59" s="61"/>
      <c r="C59" s="61"/>
      <c r="D59" s="15"/>
      <c r="E59" s="18"/>
      <c r="F59" s="18"/>
      <c r="G59" s="18">
        <v>3700000</v>
      </c>
      <c r="H59" s="18">
        <v>5100000</v>
      </c>
      <c r="I59" s="18">
        <v>5100000</v>
      </c>
      <c r="J59" s="63">
        <v>5100000</v>
      </c>
    </row>
    <row r="60" spans="1:10" ht="39" thickBot="1" x14ac:dyDescent="0.25">
      <c r="A60" s="21" t="s">
        <v>51</v>
      </c>
      <c r="B60" s="64"/>
      <c r="C60" s="64"/>
      <c r="D60" s="14"/>
      <c r="E60" s="20"/>
      <c r="F60" s="20"/>
      <c r="G60" s="20">
        <v>7064240</v>
      </c>
      <c r="H60" s="20">
        <v>7644351</v>
      </c>
      <c r="I60" s="20">
        <v>7622166</v>
      </c>
      <c r="J60" s="65">
        <v>7622166</v>
      </c>
    </row>
    <row r="61" spans="1:10" ht="23.25" x14ac:dyDescent="0.2">
      <c r="A61" s="22" t="s">
        <v>0</v>
      </c>
      <c r="B61" s="22">
        <f>B4+B5</f>
        <v>6172386.0699999994</v>
      </c>
      <c r="C61" s="22">
        <f>C7+C9+C10</f>
        <v>83274966</v>
      </c>
      <c r="D61" s="22">
        <f>D7+D12+D18+D19+D20+D21+D23</f>
        <v>280547642</v>
      </c>
      <c r="E61" s="22">
        <f>E7+E12+E18+E19+E20+E21+E23+E25+E32+E36+E37+E38+E39</f>
        <v>209625428</v>
      </c>
      <c r="F61" s="22">
        <f>F7+F12++F18+F19+F21+F23+F25+F32+F33+F41+F49+F50+F51</f>
        <v>255620856</v>
      </c>
      <c r="G61" s="22">
        <f>G7+G12+G18+G19+G21+G23+G25+G32+G34+G35+G41+G49+G51+G52+G54</f>
        <v>333540919</v>
      </c>
      <c r="H61" s="22">
        <f>H7+H12+H18+H19+H21+H23+H25+H32+H34+H35+H41+H49+H51+H52+H54</f>
        <v>323233193</v>
      </c>
      <c r="I61" s="22">
        <f>I7+I12+I18+I19+I21+I23+I25+I32+I34+I35+I41+I49+I51+I52+I54</f>
        <v>326811390</v>
      </c>
      <c r="J61" s="22">
        <f>J7+J12+J18+J19+J21+J23+J25+J32+J34+J35+J41+J49+J51+J52+J54</f>
        <v>326811390</v>
      </c>
    </row>
    <row r="62" spans="1:10" x14ac:dyDescent="0.2">
      <c r="D62" s="5"/>
      <c r="E62" s="5"/>
      <c r="F62" s="5"/>
      <c r="G62" s="5"/>
      <c r="H62" s="5"/>
      <c r="I62" s="5"/>
      <c r="J62" s="5"/>
    </row>
    <row r="63" spans="1:10" x14ac:dyDescent="0.2">
      <c r="A63" s="25" t="s">
        <v>23</v>
      </c>
      <c r="B63" s="25"/>
      <c r="C63" s="25"/>
      <c r="D63" s="5"/>
      <c r="E63" s="5"/>
      <c r="F63" s="5"/>
      <c r="G63" s="5"/>
      <c r="H63" s="5"/>
      <c r="I63" s="5"/>
      <c r="J63" s="5"/>
    </row>
    <row r="64" spans="1:10" x14ac:dyDescent="0.2">
      <c r="B64" s="25"/>
      <c r="C64" s="25"/>
      <c r="D64" s="5"/>
      <c r="E64" s="5"/>
      <c r="F64" s="5"/>
      <c r="G64" s="5"/>
      <c r="H64" s="5"/>
      <c r="I64" s="5"/>
      <c r="J64" s="5"/>
    </row>
    <row r="65" spans="1:10" x14ac:dyDescent="0.2">
      <c r="A65" s="84" t="s">
        <v>56</v>
      </c>
      <c r="B65" s="25"/>
      <c r="C65" s="25"/>
      <c r="D65" s="5"/>
      <c r="E65" s="5"/>
      <c r="F65" s="5"/>
      <c r="G65" s="5"/>
      <c r="H65" s="5"/>
      <c r="I65" s="5"/>
      <c r="J65" s="5"/>
    </row>
    <row r="66" spans="1:10" x14ac:dyDescent="0.2">
      <c r="A66" s="83" t="s">
        <v>55</v>
      </c>
      <c r="D66" s="5"/>
      <c r="E66" s="5"/>
      <c r="F66" s="5"/>
      <c r="G66" s="5"/>
      <c r="H66" s="5"/>
      <c r="I66" s="5"/>
      <c r="J66" s="5"/>
    </row>
    <row r="67" spans="1:10" x14ac:dyDescent="0.2">
      <c r="D67" s="5"/>
      <c r="E67" s="5"/>
      <c r="F67" s="5"/>
      <c r="G67" s="5"/>
      <c r="H67" s="5"/>
      <c r="I67" s="5"/>
      <c r="J67" s="5"/>
    </row>
    <row r="68" spans="1:10" x14ac:dyDescent="0.2">
      <c r="D68" s="5"/>
      <c r="E68" s="5"/>
      <c r="F68" s="5"/>
      <c r="G68" s="5"/>
      <c r="H68" s="5"/>
      <c r="I68" s="5"/>
      <c r="J68" s="5"/>
    </row>
    <row r="69" spans="1:10" x14ac:dyDescent="0.2">
      <c r="D69" s="5"/>
      <c r="E69" s="5"/>
      <c r="F69" s="5"/>
      <c r="G69" s="5"/>
      <c r="H69" s="5"/>
      <c r="I69" s="5"/>
      <c r="J69" s="5"/>
    </row>
    <row r="70" spans="1:10" x14ac:dyDescent="0.2">
      <c r="D70" s="5"/>
      <c r="E70" s="5"/>
      <c r="F70" s="5"/>
      <c r="G70" s="5"/>
      <c r="H70" s="5"/>
      <c r="I70" s="5"/>
      <c r="J70" s="5"/>
    </row>
    <row r="71" spans="1:10" ht="15" x14ac:dyDescent="0.2">
      <c r="D71" s="5"/>
      <c r="E71" s="5"/>
      <c r="F71" s="59"/>
      <c r="G71" s="5"/>
      <c r="H71" s="5"/>
      <c r="I71" s="5"/>
      <c r="J71" s="5"/>
    </row>
    <row r="72" spans="1:10" ht="15" x14ac:dyDescent="0.3">
      <c r="D72" s="5"/>
      <c r="E72" s="5"/>
      <c r="F72" s="60"/>
      <c r="G72" s="5"/>
      <c r="H72" s="5"/>
      <c r="I72" s="5"/>
      <c r="J72" s="5"/>
    </row>
    <row r="73" spans="1:10" x14ac:dyDescent="0.2">
      <c r="D73" s="5"/>
      <c r="E73" s="5"/>
      <c r="F73" s="5"/>
      <c r="G73" s="5"/>
      <c r="H73" s="5"/>
      <c r="I73" s="5"/>
      <c r="J73" s="5"/>
    </row>
    <row r="74" spans="1:10" x14ac:dyDescent="0.2">
      <c r="D74" s="5"/>
      <c r="E74" s="5"/>
      <c r="F74" s="5"/>
      <c r="G74" s="5"/>
      <c r="H74" s="5"/>
      <c r="I74" s="5"/>
      <c r="J74" s="5"/>
    </row>
    <row r="75" spans="1:10" x14ac:dyDescent="0.2">
      <c r="D75" s="5"/>
      <c r="E75" s="5"/>
      <c r="F75" s="5"/>
      <c r="G75" s="5"/>
      <c r="H75" s="5"/>
      <c r="I75" s="5"/>
      <c r="J75" s="5"/>
    </row>
    <row r="76" spans="1:10" x14ac:dyDescent="0.2">
      <c r="D76" s="5"/>
      <c r="E76" s="5"/>
      <c r="F76" s="5"/>
      <c r="G76" s="5"/>
      <c r="H76" s="5"/>
      <c r="I76" s="5"/>
      <c r="J76" s="5"/>
    </row>
    <row r="77" spans="1:10" x14ac:dyDescent="0.2">
      <c r="D77" s="5"/>
      <c r="E77" s="5"/>
      <c r="F77" s="5"/>
      <c r="G77" s="5"/>
      <c r="H77" s="5"/>
      <c r="I77" s="5"/>
      <c r="J77" s="5"/>
    </row>
    <row r="78" spans="1:10" x14ac:dyDescent="0.2">
      <c r="D78" s="5"/>
      <c r="E78" s="5"/>
      <c r="F78" s="5"/>
      <c r="G78" s="5"/>
      <c r="H78" s="5"/>
      <c r="I78" s="5"/>
      <c r="J78" s="5"/>
    </row>
    <row r="79" spans="1:10" x14ac:dyDescent="0.2">
      <c r="D79" s="5"/>
      <c r="E79" s="5"/>
      <c r="F79" s="5"/>
      <c r="G79" s="5"/>
      <c r="H79" s="5"/>
      <c r="I79" s="5"/>
      <c r="J79" s="5"/>
    </row>
    <row r="80" spans="1:10" x14ac:dyDescent="0.2">
      <c r="D80" s="5"/>
      <c r="E80" s="5"/>
      <c r="F80" s="5"/>
      <c r="G80" s="5"/>
      <c r="H80" s="5"/>
      <c r="I80" s="5"/>
      <c r="J80" s="5"/>
    </row>
    <row r="81" spans="4:10" x14ac:dyDescent="0.2">
      <c r="D81" s="5"/>
      <c r="E81" s="5"/>
      <c r="F81" s="5"/>
      <c r="G81" s="5"/>
      <c r="H81" s="5"/>
      <c r="I81" s="5"/>
      <c r="J81" s="5"/>
    </row>
    <row r="82" spans="4:10" x14ac:dyDescent="0.2">
      <c r="D82" s="5"/>
      <c r="E82" s="5"/>
      <c r="F82" s="5"/>
      <c r="G82" s="5"/>
      <c r="H82" s="5"/>
      <c r="I82" s="5"/>
      <c r="J82" s="5"/>
    </row>
    <row r="83" spans="4:10" x14ac:dyDescent="0.2">
      <c r="D83" s="5"/>
      <c r="E83" s="5"/>
      <c r="F83" s="5"/>
      <c r="G83" s="5"/>
      <c r="H83" s="5"/>
      <c r="I83" s="5"/>
      <c r="J83" s="5"/>
    </row>
    <row r="84" spans="4:10" x14ac:dyDescent="0.2">
      <c r="D84" s="5"/>
      <c r="E84" s="5"/>
      <c r="F84" s="5"/>
      <c r="G84" s="5"/>
      <c r="H84" s="5"/>
      <c r="I84" s="5"/>
      <c r="J84" s="5"/>
    </row>
    <row r="85" spans="4:10" x14ac:dyDescent="0.2">
      <c r="D85" s="5"/>
      <c r="E85" s="5"/>
      <c r="F85" s="5"/>
      <c r="G85" s="5"/>
      <c r="H85" s="5"/>
      <c r="I85" s="5"/>
      <c r="J85" s="5"/>
    </row>
    <row r="86" spans="4:10" x14ac:dyDescent="0.2">
      <c r="D86" s="5"/>
      <c r="E86" s="5"/>
      <c r="F86" s="5"/>
      <c r="G86" s="5"/>
      <c r="H86" s="5"/>
      <c r="I86" s="5"/>
      <c r="J86" s="5"/>
    </row>
    <row r="87" spans="4:10" x14ac:dyDescent="0.2">
      <c r="D87" s="5"/>
      <c r="E87" s="5"/>
      <c r="F87" s="5"/>
      <c r="G87" s="5"/>
      <c r="H87" s="5"/>
      <c r="I87" s="5"/>
      <c r="J87" s="5"/>
    </row>
    <row r="88" spans="4:10" x14ac:dyDescent="0.2">
      <c r="D88" s="5"/>
      <c r="E88" s="5"/>
      <c r="F88" s="5"/>
      <c r="G88" s="5"/>
      <c r="H88" s="5"/>
      <c r="I88" s="5"/>
      <c r="J88" s="5"/>
    </row>
    <row r="89" spans="4:10" x14ac:dyDescent="0.2">
      <c r="D89" s="5"/>
      <c r="E89" s="5"/>
      <c r="F89" s="5"/>
      <c r="G89" s="5"/>
      <c r="H89" s="5"/>
      <c r="I89" s="5"/>
      <c r="J89" s="5"/>
    </row>
    <row r="90" spans="4:10" x14ac:dyDescent="0.2">
      <c r="D90" s="5"/>
      <c r="E90" s="5"/>
      <c r="F90" s="5"/>
      <c r="G90" s="5"/>
      <c r="H90" s="5"/>
      <c r="I90" s="5"/>
      <c r="J90" s="5"/>
    </row>
    <row r="91" spans="4:10" x14ac:dyDescent="0.2">
      <c r="D91" s="5"/>
      <c r="E91" s="5"/>
      <c r="F91" s="5"/>
      <c r="G91" s="5"/>
      <c r="H91" s="5"/>
      <c r="I91" s="5"/>
      <c r="J91" s="5"/>
    </row>
    <row r="92" spans="4:10" x14ac:dyDescent="0.2">
      <c r="D92" s="5"/>
      <c r="E92" s="5"/>
      <c r="F92" s="5"/>
      <c r="G92" s="5"/>
      <c r="H92" s="5"/>
      <c r="I92" s="5"/>
      <c r="J92" s="5"/>
    </row>
    <row r="93" spans="4:10" x14ac:dyDescent="0.2">
      <c r="D93" s="5"/>
      <c r="E93" s="5"/>
      <c r="F93" s="5"/>
      <c r="G93" s="5"/>
      <c r="H93" s="5"/>
      <c r="I93" s="5"/>
      <c r="J93" s="5"/>
    </row>
    <row r="94" spans="4:10" x14ac:dyDescent="0.2">
      <c r="D94" s="5"/>
      <c r="E94" s="5"/>
      <c r="F94" s="5"/>
      <c r="G94" s="5"/>
      <c r="H94" s="5"/>
      <c r="I94" s="5"/>
      <c r="J94" s="5"/>
    </row>
    <row r="95" spans="4:10" x14ac:dyDescent="0.2">
      <c r="D95" s="5"/>
      <c r="E95" s="5"/>
      <c r="F95" s="5"/>
      <c r="G95" s="5"/>
      <c r="H95" s="5"/>
      <c r="I95" s="5"/>
      <c r="J95" s="5"/>
    </row>
    <row r="96" spans="4:10" x14ac:dyDescent="0.2">
      <c r="D96" s="5"/>
      <c r="E96" s="5"/>
      <c r="F96" s="5"/>
      <c r="G96" s="5"/>
      <c r="H96" s="5"/>
      <c r="I96" s="5"/>
      <c r="J96" s="5"/>
    </row>
    <row r="97" spans="4:10" x14ac:dyDescent="0.2">
      <c r="D97" s="5"/>
      <c r="E97" s="5"/>
      <c r="F97" s="5"/>
      <c r="G97" s="5"/>
      <c r="H97" s="5"/>
      <c r="I97" s="5"/>
      <c r="J97" s="5"/>
    </row>
    <row r="98" spans="4:10" x14ac:dyDescent="0.2">
      <c r="D98" s="5"/>
      <c r="E98" s="5"/>
      <c r="F98" s="5"/>
      <c r="G98" s="5"/>
      <c r="H98" s="5"/>
      <c r="I98" s="5"/>
      <c r="J98" s="5"/>
    </row>
    <row r="99" spans="4:10" x14ac:dyDescent="0.2">
      <c r="D99" s="5"/>
      <c r="E99" s="5"/>
      <c r="F99" s="5"/>
      <c r="G99" s="5"/>
      <c r="H99" s="5"/>
      <c r="I99" s="5"/>
      <c r="J99" s="5"/>
    </row>
    <row r="100" spans="4:10" x14ac:dyDescent="0.2">
      <c r="D100" s="5"/>
      <c r="E100" s="5"/>
      <c r="F100" s="5"/>
      <c r="G100" s="5"/>
      <c r="H100" s="5"/>
      <c r="I100" s="5"/>
      <c r="J100" s="5"/>
    </row>
    <row r="101" spans="4:10" x14ac:dyDescent="0.2">
      <c r="D101" s="5"/>
      <c r="E101" s="5"/>
      <c r="F101" s="5"/>
      <c r="G101" s="5"/>
      <c r="H101" s="5"/>
      <c r="I101" s="5"/>
      <c r="J101" s="5"/>
    </row>
    <row r="102" spans="4:10" x14ac:dyDescent="0.2">
      <c r="D102" s="5"/>
      <c r="E102" s="5"/>
      <c r="F102" s="5"/>
      <c r="G102" s="5"/>
      <c r="H102" s="5"/>
      <c r="I102" s="5"/>
      <c r="J102" s="5"/>
    </row>
    <row r="103" spans="4:10" x14ac:dyDescent="0.2">
      <c r="D103" s="5"/>
      <c r="E103" s="5"/>
      <c r="F103" s="5"/>
      <c r="G103" s="5"/>
      <c r="H103" s="5"/>
      <c r="I103" s="5"/>
      <c r="J103" s="5"/>
    </row>
    <row r="104" spans="4:10" x14ac:dyDescent="0.2">
      <c r="D104" s="5"/>
      <c r="E104" s="5"/>
      <c r="F104" s="5"/>
      <c r="G104" s="5"/>
      <c r="H104" s="5"/>
      <c r="I104" s="5"/>
      <c r="J104" s="5"/>
    </row>
    <row r="105" spans="4:10" x14ac:dyDescent="0.2">
      <c r="D105" s="5"/>
      <c r="E105" s="5"/>
      <c r="F105" s="5"/>
      <c r="G105" s="5"/>
      <c r="H105" s="5"/>
      <c r="I105" s="5"/>
      <c r="J105" s="5"/>
    </row>
    <row r="106" spans="4:10" x14ac:dyDescent="0.2">
      <c r="D106" s="5"/>
      <c r="E106" s="5"/>
      <c r="F106" s="5"/>
      <c r="G106" s="5"/>
      <c r="H106" s="5"/>
      <c r="I106" s="5"/>
      <c r="J106" s="5"/>
    </row>
    <row r="107" spans="4:10" x14ac:dyDescent="0.2">
      <c r="D107" s="5"/>
      <c r="E107" s="5"/>
      <c r="F107" s="5"/>
      <c r="G107" s="5"/>
      <c r="H107" s="5"/>
      <c r="I107" s="5"/>
      <c r="J107" s="5"/>
    </row>
    <row r="108" spans="4:10" x14ac:dyDescent="0.2">
      <c r="D108" s="5"/>
      <c r="E108" s="5"/>
      <c r="F108" s="5"/>
      <c r="G108" s="5"/>
      <c r="H108" s="5"/>
      <c r="I108" s="5"/>
      <c r="J108" s="5"/>
    </row>
    <row r="109" spans="4:10" x14ac:dyDescent="0.2">
      <c r="D109" s="5"/>
      <c r="E109" s="5"/>
      <c r="F109" s="5"/>
      <c r="G109" s="5"/>
      <c r="H109" s="5"/>
      <c r="I109" s="5"/>
      <c r="J109" s="5"/>
    </row>
    <row r="110" spans="4:10" x14ac:dyDescent="0.2">
      <c r="D110" s="5"/>
      <c r="E110" s="5"/>
      <c r="F110" s="5"/>
      <c r="G110" s="5"/>
      <c r="H110" s="5"/>
      <c r="I110" s="5"/>
      <c r="J110" s="5"/>
    </row>
    <row r="111" spans="4:10" x14ac:dyDescent="0.2">
      <c r="D111" s="5"/>
      <c r="E111" s="5"/>
      <c r="F111" s="5"/>
      <c r="G111" s="5"/>
      <c r="H111" s="5"/>
      <c r="I111" s="5"/>
      <c r="J111" s="5"/>
    </row>
    <row r="112" spans="4:10" x14ac:dyDescent="0.2">
      <c r="D112" s="5"/>
      <c r="E112" s="5"/>
      <c r="F112" s="5"/>
      <c r="G112" s="5"/>
      <c r="H112" s="5"/>
      <c r="I112" s="5"/>
      <c r="J112" s="5"/>
    </row>
    <row r="113" spans="4:10" x14ac:dyDescent="0.2">
      <c r="D113" s="5"/>
      <c r="E113" s="5"/>
      <c r="F113" s="5"/>
      <c r="G113" s="5"/>
      <c r="H113" s="5"/>
      <c r="I113" s="5"/>
      <c r="J113" s="5"/>
    </row>
    <row r="114" spans="4:10" x14ac:dyDescent="0.2">
      <c r="D114" s="5"/>
      <c r="E114" s="5"/>
      <c r="F114" s="5"/>
      <c r="G114" s="5"/>
      <c r="H114" s="5"/>
      <c r="I114" s="5"/>
      <c r="J114" s="5"/>
    </row>
    <row r="115" spans="4:10" x14ac:dyDescent="0.2">
      <c r="D115" s="5"/>
      <c r="E115" s="5"/>
      <c r="F115" s="5"/>
      <c r="G115" s="5"/>
      <c r="H115" s="5"/>
      <c r="I115" s="5"/>
      <c r="J115" s="5"/>
    </row>
    <row r="116" spans="4:10" x14ac:dyDescent="0.2">
      <c r="D116" s="5"/>
      <c r="E116" s="5"/>
      <c r="F116" s="5"/>
      <c r="G116" s="5"/>
      <c r="H116" s="5"/>
      <c r="I116" s="5"/>
      <c r="J116" s="5"/>
    </row>
    <row r="117" spans="4:10" x14ac:dyDescent="0.2">
      <c r="D117" s="5"/>
      <c r="E117" s="5"/>
      <c r="F117" s="5"/>
      <c r="G117" s="5"/>
      <c r="H117" s="5"/>
      <c r="I117" s="5"/>
      <c r="J117" s="5"/>
    </row>
    <row r="118" spans="4:10" x14ac:dyDescent="0.2">
      <c r="D118" s="5"/>
      <c r="E118" s="5"/>
      <c r="F118" s="5"/>
      <c r="G118" s="5"/>
      <c r="H118" s="5"/>
      <c r="I118" s="5"/>
      <c r="J118" s="5"/>
    </row>
    <row r="119" spans="4:10" x14ac:dyDescent="0.2">
      <c r="D119" s="5"/>
      <c r="E119" s="5"/>
      <c r="F119" s="5"/>
      <c r="G119" s="5"/>
      <c r="H119" s="5"/>
      <c r="I119" s="5"/>
      <c r="J119" s="5"/>
    </row>
    <row r="120" spans="4:10" x14ac:dyDescent="0.2">
      <c r="D120" s="5"/>
      <c r="E120" s="5"/>
      <c r="F120" s="5"/>
      <c r="G120" s="5"/>
      <c r="H120" s="5"/>
      <c r="I120" s="5"/>
      <c r="J120" s="5"/>
    </row>
    <row r="121" spans="4:10" x14ac:dyDescent="0.2">
      <c r="D121" s="5"/>
      <c r="E121" s="5"/>
      <c r="F121" s="5"/>
      <c r="G121" s="5"/>
      <c r="H121" s="5"/>
      <c r="I121" s="5"/>
      <c r="J121" s="5"/>
    </row>
    <row r="122" spans="4:10" x14ac:dyDescent="0.2">
      <c r="D122" s="5"/>
      <c r="E122" s="5"/>
      <c r="F122" s="5"/>
      <c r="G122" s="5"/>
      <c r="H122" s="5"/>
      <c r="I122" s="5"/>
      <c r="J122" s="5"/>
    </row>
    <row r="123" spans="4:10" x14ac:dyDescent="0.2">
      <c r="D123" s="5"/>
      <c r="E123" s="5"/>
      <c r="F123" s="5"/>
      <c r="G123" s="5"/>
      <c r="H123" s="5"/>
      <c r="I123" s="5"/>
      <c r="J123" s="5"/>
    </row>
    <row r="124" spans="4:10" x14ac:dyDescent="0.2">
      <c r="D124" s="5"/>
      <c r="E124" s="5"/>
      <c r="F124" s="5"/>
      <c r="G124" s="5"/>
      <c r="H124" s="5"/>
      <c r="I124" s="5"/>
      <c r="J124" s="5"/>
    </row>
  </sheetData>
  <sheetProtection password="CC98" sheet="1" objects="1" scenarios="1"/>
  <mergeCells count="11">
    <mergeCell ref="A1:J1"/>
    <mergeCell ref="A31:I31"/>
    <mergeCell ref="A40:I40"/>
    <mergeCell ref="A48:I48"/>
    <mergeCell ref="A11:I11"/>
    <mergeCell ref="A17:I17"/>
    <mergeCell ref="A24:I24"/>
    <mergeCell ref="A3:I3"/>
    <mergeCell ref="A6:I6"/>
    <mergeCell ref="A8:I8"/>
    <mergeCell ref="A53:I53"/>
  </mergeCells>
  <phoneticPr fontId="2" type="noConversion"/>
  <printOptions horizontalCentered="1"/>
  <pageMargins left="0" right="0" top="0" bottom="0" header="0" footer="0"/>
  <pageSetup paperSize="9" scale="52" fitToHeight="3" orientation="landscape" r:id="rId1"/>
  <headerFooter alignWithMargins="0"/>
  <rowBreaks count="2" manualBreakCount="2">
    <brk id="23" max="9" man="1"/>
    <brk id="3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Ministero Affari Esteri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manuel.maresca</dc:creator>
  <cp:lastModifiedBy>Cristofori Fabrizio</cp:lastModifiedBy>
  <cp:lastPrinted>2015-02-03T16:36:48Z</cp:lastPrinted>
  <dcterms:created xsi:type="dcterms:W3CDTF">2013-02-26T17:25:57Z</dcterms:created>
  <dcterms:modified xsi:type="dcterms:W3CDTF">2015-05-15T13:01:45Z</dcterms:modified>
</cp:coreProperties>
</file>