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5385" activeTab="0"/>
  </bookViews>
  <sheets>
    <sheet name="Produttività 2016" sheetId="1" r:id="rId1"/>
  </sheets>
  <definedNames>
    <definedName name="_xlnm.Print_Area" localSheetId="0">'Produttività 2016'!$A$1:$F$20</definedName>
  </definedNames>
  <calcPr fullCalcOnLoad="1"/>
</workbook>
</file>

<file path=xl/sharedStrings.xml><?xml version="1.0" encoding="utf-8"?>
<sst xmlns="http://schemas.openxmlformats.org/spreadsheetml/2006/main" count="21" uniqueCount="21">
  <si>
    <t>Risorse destinate a produttività individuale</t>
  </si>
  <si>
    <t xml:space="preserve">Destinatari produttività individuale </t>
  </si>
  <si>
    <t>Produttività</t>
  </si>
  <si>
    <t>Punteggio produttività *</t>
  </si>
  <si>
    <t>&lt; 76</t>
  </si>
  <si>
    <t>76 - 78,99</t>
  </si>
  <si>
    <t>79 - 81,99</t>
  </si>
  <si>
    <t>82 - 84,99</t>
  </si>
  <si>
    <t>85 - 87,99</t>
  </si>
  <si>
    <t>88 - 90,99</t>
  </si>
  <si>
    <t>91 - 93,99</t>
  </si>
  <si>
    <t>94 - 96,99</t>
  </si>
  <si>
    <t xml:space="preserve">Aggiornato al </t>
  </si>
  <si>
    <t>* La produttività viene calcolata sulla base delle risultanze del sistema di misurazione e valutazione della performance. L'importo indicato è comprensivo delle ritenute previdenziali e fiscali a carico del dipendente.</t>
  </si>
  <si>
    <t>Totali</t>
  </si>
  <si>
    <t>97 - 99,33 **</t>
  </si>
  <si>
    <t>** Sulla base dell'attuale sistema di misurazione e valutazione della performance, "99,33" è la valutazione più alta che si può ottenere prima di quella massima ("100")</t>
  </si>
  <si>
    <t>% su personale MAECI  al 31/12/2017 (n. unità 2.766)</t>
  </si>
  <si>
    <t xml:space="preserve">FUA 2017 - Personale non dirigenziale di ruolo </t>
  </si>
  <si>
    <t xml:space="preserve">% su totale  personale al quale è stata remunerata la produttività  (n. unità 1.336)  </t>
  </si>
  <si>
    <t>% su totale  personale al quale è stata attribuita almeno una voce FUA (n. unità 1435)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</si>
</sst>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14" fontId="45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vertical="center"/>
    </xf>
    <xf numFmtId="0" fontId="46" fillId="33" borderId="10" xfId="0" applyFont="1" applyFill="1" applyBorder="1" applyAlignment="1">
      <alignment horizontal="right" vertical="center" wrapText="1"/>
    </xf>
    <xf numFmtId="8" fontId="46" fillId="33" borderId="10" xfId="0" applyNumberFormat="1" applyFont="1" applyFill="1" applyBorder="1" applyAlignment="1">
      <alignment horizontal="right" vertical="center" wrapText="1"/>
    </xf>
    <xf numFmtId="10" fontId="46" fillId="33" borderId="10" xfId="5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U11" sqref="U11"/>
    </sheetView>
  </sheetViews>
  <sheetFormatPr defaultColWidth="9.140625" defaultRowHeight="15"/>
  <cols>
    <col min="1" max="1" width="17.57421875" style="0" customWidth="1"/>
    <col min="2" max="2" width="16.8515625" style="0" customWidth="1"/>
    <col min="3" max="3" width="15.421875" style="0" customWidth="1"/>
    <col min="4" max="4" width="16.8515625" style="0" customWidth="1"/>
    <col min="5" max="5" width="22.00390625" style="0" customWidth="1"/>
    <col min="6" max="6" width="17.57421875" style="0" customWidth="1"/>
  </cols>
  <sheetData>
    <row r="1" spans="1:6" ht="18.75">
      <c r="A1" s="13" t="s">
        <v>18</v>
      </c>
      <c r="B1" s="14"/>
      <c r="C1" s="14"/>
      <c r="D1" s="14"/>
      <c r="E1" s="14"/>
      <c r="F1" s="14"/>
    </row>
    <row r="2" spans="1:6" ht="47.25" customHeight="1">
      <c r="A2" s="15" t="s">
        <v>2</v>
      </c>
      <c r="B2" s="16"/>
      <c r="C2" s="16"/>
      <c r="D2" s="16"/>
      <c r="E2" s="16"/>
      <c r="F2" s="16"/>
    </row>
    <row r="3" spans="4:5" ht="15" hidden="1">
      <c r="D3">
        <v>2864</v>
      </c>
      <c r="E3">
        <v>1456</v>
      </c>
    </row>
    <row r="4" spans="1:6" ht="78.75">
      <c r="A4" s="1" t="s">
        <v>3</v>
      </c>
      <c r="B4" s="1" t="s">
        <v>0</v>
      </c>
      <c r="C4" s="1" t="s">
        <v>1</v>
      </c>
      <c r="D4" s="1" t="s">
        <v>17</v>
      </c>
      <c r="E4" s="1" t="s">
        <v>20</v>
      </c>
      <c r="F4" s="1" t="s">
        <v>19</v>
      </c>
    </row>
    <row r="5" spans="1:11" ht="15">
      <c r="A5" s="4" t="s">
        <v>4</v>
      </c>
      <c r="B5" s="5">
        <v>11543.41</v>
      </c>
      <c r="C5">
        <v>11</v>
      </c>
      <c r="D5" s="6">
        <f>+C5/2766</f>
        <v>0.0039768618944323935</v>
      </c>
      <c r="E5" s="6">
        <f>+C5/1435</f>
        <v>0.007665505226480836</v>
      </c>
      <c r="F5" s="6">
        <f>+C5/$C$15</f>
        <v>0.008233532934131737</v>
      </c>
      <c r="K5" s="12"/>
    </row>
    <row r="6" spans="1:6" ht="15">
      <c r="A6" s="4" t="s">
        <v>5</v>
      </c>
      <c r="B6" s="5">
        <v>14661.76</v>
      </c>
      <c r="C6">
        <v>9</v>
      </c>
      <c r="D6" s="6">
        <f aca="true" t="shared" si="0" ref="D6:D14">+C6/2766</f>
        <v>0.0032537960954446853</v>
      </c>
      <c r="E6" s="6">
        <f aca="true" t="shared" si="1" ref="E6:E14">+C6/1435</f>
        <v>0.0062717770034843206</v>
      </c>
      <c r="F6" s="6">
        <f aca="true" t="shared" si="2" ref="F6:F14">+C6/$C$15</f>
        <v>0.006736526946107785</v>
      </c>
    </row>
    <row r="7" spans="1:6" ht="15">
      <c r="A7" s="4" t="s">
        <v>6</v>
      </c>
      <c r="B7" s="5">
        <v>28638.17</v>
      </c>
      <c r="C7">
        <v>16</v>
      </c>
      <c r="D7" s="6">
        <f t="shared" si="0"/>
        <v>0.005784526391901663</v>
      </c>
      <c r="E7" s="6">
        <f t="shared" si="1"/>
        <v>0.011149825783972125</v>
      </c>
      <c r="F7" s="6">
        <f t="shared" si="2"/>
        <v>0.011976047904191617</v>
      </c>
    </row>
    <row r="8" spans="1:6" ht="15">
      <c r="A8" s="4" t="s">
        <v>7</v>
      </c>
      <c r="B8" s="5">
        <v>24181.5</v>
      </c>
      <c r="C8">
        <v>12</v>
      </c>
      <c r="D8" s="6">
        <f t="shared" si="0"/>
        <v>0.004338394793926247</v>
      </c>
      <c r="E8" s="6">
        <f t="shared" si="1"/>
        <v>0.008362369337979094</v>
      </c>
      <c r="F8" s="6">
        <f t="shared" si="2"/>
        <v>0.008982035928143712</v>
      </c>
    </row>
    <row r="9" spans="1:6" ht="15">
      <c r="A9" s="4" t="s">
        <v>8</v>
      </c>
      <c r="B9" s="5">
        <v>44946.56</v>
      </c>
      <c r="C9">
        <v>25</v>
      </c>
      <c r="D9" s="6">
        <f t="shared" si="0"/>
        <v>0.009038322487346349</v>
      </c>
      <c r="E9" s="6">
        <f t="shared" si="1"/>
        <v>0.017421602787456445</v>
      </c>
      <c r="F9" s="6">
        <f t="shared" si="2"/>
        <v>0.0187125748502994</v>
      </c>
    </row>
    <row r="10" spans="1:6" ht="15">
      <c r="A10" s="4" t="s">
        <v>9</v>
      </c>
      <c r="B10" s="5">
        <v>103159.07</v>
      </c>
      <c r="C10">
        <v>49</v>
      </c>
      <c r="D10" s="6">
        <f t="shared" si="0"/>
        <v>0.017715112075198842</v>
      </c>
      <c r="E10" s="6">
        <f t="shared" si="1"/>
        <v>0.03414634146341464</v>
      </c>
      <c r="F10" s="6">
        <f t="shared" si="2"/>
        <v>0.036676646706586824</v>
      </c>
    </row>
    <row r="11" spans="1:6" ht="15">
      <c r="A11" s="4" t="s">
        <v>10</v>
      </c>
      <c r="B11" s="5">
        <v>161748.59</v>
      </c>
      <c r="C11">
        <v>80</v>
      </c>
      <c r="D11" s="6">
        <f t="shared" si="0"/>
        <v>0.028922631959508314</v>
      </c>
      <c r="E11" s="6">
        <f t="shared" si="1"/>
        <v>0.05574912891986063</v>
      </c>
      <c r="F11" s="6">
        <f t="shared" si="2"/>
        <v>0.059880239520958084</v>
      </c>
    </row>
    <row r="12" spans="1:6" ht="15">
      <c r="A12" s="4" t="s">
        <v>11</v>
      </c>
      <c r="B12" s="5">
        <v>507599.93</v>
      </c>
      <c r="C12">
        <v>246</v>
      </c>
      <c r="D12" s="6">
        <f t="shared" si="0"/>
        <v>0.08893709327548807</v>
      </c>
      <c r="E12" s="6">
        <f t="shared" si="1"/>
        <v>0.17142857142857143</v>
      </c>
      <c r="F12" s="6">
        <f t="shared" si="2"/>
        <v>0.18413173652694612</v>
      </c>
    </row>
    <row r="13" spans="1:6" ht="15">
      <c r="A13" s="11" t="s">
        <v>15</v>
      </c>
      <c r="B13" s="5">
        <v>1251218.3</v>
      </c>
      <c r="C13">
        <v>565</v>
      </c>
      <c r="D13" s="6">
        <f t="shared" si="0"/>
        <v>0.20426608821402747</v>
      </c>
      <c r="E13" s="6">
        <f t="shared" si="1"/>
        <v>0.39372822299651566</v>
      </c>
      <c r="F13" s="6">
        <f t="shared" si="2"/>
        <v>0.42290419161676646</v>
      </c>
    </row>
    <row r="14" spans="1:6" ht="15">
      <c r="A14" s="4">
        <v>100</v>
      </c>
      <c r="B14" s="5">
        <v>779814.84</v>
      </c>
      <c r="C14">
        <v>323</v>
      </c>
      <c r="D14" s="6">
        <f t="shared" si="0"/>
        <v>0.11677512653651483</v>
      </c>
      <c r="E14" s="6">
        <f t="shared" si="1"/>
        <v>0.22508710801393728</v>
      </c>
      <c r="F14" s="6">
        <f t="shared" si="2"/>
        <v>0.24176646706586827</v>
      </c>
    </row>
    <row r="15" spans="1:6" ht="33" customHeight="1">
      <c r="A15" s="7" t="s">
        <v>14</v>
      </c>
      <c r="B15" s="8">
        <f>SUM(B1:B14)</f>
        <v>2927512.13</v>
      </c>
      <c r="C15" s="10">
        <f>SUM(C5:C14)</f>
        <v>1336</v>
      </c>
      <c r="D15" s="9">
        <f>SUM(D5:D14)</f>
        <v>0.48300795372378885</v>
      </c>
      <c r="E15" s="9">
        <f>SUM(E5:E14)</f>
        <v>0.9310104529616724</v>
      </c>
      <c r="F15" s="9">
        <f>SUM(F5:F14)</f>
        <v>0.9999999999999999</v>
      </c>
    </row>
    <row r="16" ht="33" customHeight="1"/>
    <row r="17" ht="33" customHeight="1"/>
    <row r="18" spans="1:6" ht="33" customHeight="1">
      <c r="A18" s="17" t="s">
        <v>13</v>
      </c>
      <c r="B18" s="17"/>
      <c r="C18" s="17"/>
      <c r="D18" s="17"/>
      <c r="E18" s="17"/>
      <c r="F18" s="17"/>
    </row>
    <row r="19" spans="1:6" ht="34.5" customHeight="1">
      <c r="A19" s="18" t="s">
        <v>16</v>
      </c>
      <c r="B19" s="18"/>
      <c r="C19" s="18"/>
      <c r="D19" s="18"/>
      <c r="E19" s="18"/>
      <c r="F19" s="18"/>
    </row>
    <row r="20" spans="5:6" ht="33" customHeight="1">
      <c r="E20" s="2" t="s">
        <v>12</v>
      </c>
      <c r="F20" s="3">
        <f ca="1">NOW()</f>
        <v>43483.4331306713</v>
      </c>
    </row>
    <row r="21" ht="33" customHeight="1"/>
    <row r="22" ht="33" customHeight="1"/>
  </sheetData>
  <sheetProtection/>
  <mergeCells count="4">
    <mergeCell ref="A1:F1"/>
    <mergeCell ref="A2:F2"/>
    <mergeCell ref="A18:F18"/>
    <mergeCell ref="A19:F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Forlani Fabrizia</dc:creator>
  <cp:keywords/>
  <dc:description/>
  <cp:lastModifiedBy>De Marco Simonetta</cp:lastModifiedBy>
  <cp:lastPrinted>2018-02-26T17:17:30Z</cp:lastPrinted>
  <dcterms:created xsi:type="dcterms:W3CDTF">2017-03-24T11:39:49Z</dcterms:created>
  <dcterms:modified xsi:type="dcterms:W3CDTF">2019-01-18T09:24:23Z</dcterms:modified>
  <cp:category/>
  <cp:version/>
  <cp:contentType/>
  <cp:contentStatus/>
</cp:coreProperties>
</file>