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dapporto\Desktop\"/>
    </mc:Choice>
  </mc:AlternateContent>
  <bookViews>
    <workbookView xWindow="0" yWindow="0" windowWidth="20490" windowHeight="7620"/>
  </bookViews>
  <sheets>
    <sheet name="Concessioni 2020" sheetId="1" r:id="rId1"/>
    <sheet name="Foglio1" sheetId="2" r:id="rId2"/>
  </sheets>
  <calcPr calcId="162913"/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 l="1"/>
  <c r="K18" i="1"/>
  <c r="K10" i="1"/>
  <c r="K9" i="1"/>
</calcChain>
</file>

<file path=xl/sharedStrings.xml><?xml version="1.0" encoding="utf-8"?>
<sst xmlns="http://schemas.openxmlformats.org/spreadsheetml/2006/main" count="485" uniqueCount="272">
  <si>
    <t>MINISTERO DEGLI AFFARI ESTERI E DELLA COOPERAZIONE INTERNAZIONALE</t>
  </si>
  <si>
    <t>CANONI CONCESSORI PERCEPITI</t>
  </si>
  <si>
    <t>Anno 2020</t>
  </si>
  <si>
    <t>Paese</t>
  </si>
  <si>
    <t>Città</t>
  </si>
  <si>
    <t>Indirizzo</t>
  </si>
  <si>
    <t>Concessionario</t>
  </si>
  <si>
    <t>Data Inizio Concessione</t>
  </si>
  <si>
    <t>Valuta</t>
  </si>
  <si>
    <t>MAROCCO</t>
  </si>
  <si>
    <t>CONS.GEN. CASABLANCA</t>
  </si>
  <si>
    <t>Casablanca</t>
  </si>
  <si>
    <t>rue Zouber bnou El Aouam,33</t>
  </si>
  <si>
    <t>OFPPT</t>
  </si>
  <si>
    <t>01/12/2016</t>
  </si>
  <si>
    <t>30/11/2022</t>
  </si>
  <si>
    <t/>
  </si>
  <si>
    <t>EUR</t>
  </si>
  <si>
    <t>1,00</t>
  </si>
  <si>
    <t>12.127,88</t>
  </si>
  <si>
    <t>TUNISIA</t>
  </si>
  <si>
    <t>AMB. TUNISI</t>
  </si>
  <si>
    <t>Tunisi</t>
  </si>
  <si>
    <t>Avenue de la Liberté n. 102 Tunisi</t>
  </si>
  <si>
    <t>Circolo Italiano di Tunisi</t>
  </si>
  <si>
    <t>01/01/2018</t>
  </si>
  <si>
    <t>31/12/2023</t>
  </si>
  <si>
    <t>TND</t>
  </si>
  <si>
    <t>6.000,000</t>
  </si>
  <si>
    <t>15.000,000</t>
  </si>
  <si>
    <t>EGITTO</t>
  </si>
  <si>
    <t>AMB. IL CAIRO</t>
  </si>
  <si>
    <t>Alessandria d'Egitto</t>
  </si>
  <si>
    <t>25, Midan Saad Zaghloul Street</t>
  </si>
  <si>
    <t>BANK OF ALEXANDRIA (INTESA SAN PAOLO)</t>
  </si>
  <si>
    <t>ARABIA SAUDITA</t>
  </si>
  <si>
    <t>AMB. RIAD</t>
  </si>
  <si>
    <t>RIAD</t>
  </si>
  <si>
    <t>(MULTIFAMILY): 8601 hera'a street - Assafarat Dist. RIYADH 12523 - 3145</t>
  </si>
  <si>
    <t>ASSOCIAZIONE CULTURALE OASI ITALIA</t>
  </si>
  <si>
    <t>01/05/2017</t>
  </si>
  <si>
    <t>30/04/2023</t>
  </si>
  <si>
    <t>---</t>
  </si>
  <si>
    <t>IRAN (REP. ISLAMICA)</t>
  </si>
  <si>
    <t>AMB. TEHERAN</t>
  </si>
  <si>
    <t>Teheran</t>
  </si>
  <si>
    <t>Via Lavassani n. 172</t>
  </si>
  <si>
    <t>SCUOLA ITALIANA PIETRO DELLA VALLE</t>
  </si>
  <si>
    <t>01/01/2006</t>
  </si>
  <si>
    <t>31/12/2020</t>
  </si>
  <si>
    <t>TEHERAN</t>
  </si>
  <si>
    <t>Avenue France n.75</t>
  </si>
  <si>
    <t>Arcidiocesi dei Latini di Isfahan</t>
  </si>
  <si>
    <t>19/06/2016</t>
  </si>
  <si>
    <t>18/06/2022</t>
  </si>
  <si>
    <t>Tangeri</t>
  </si>
  <si>
    <t xml:space="preserve">1, RUE MOHAMED BEN ABDELWAHAB </t>
  </si>
  <si>
    <t>A.N.S.M.I. ASSOCIAZIONE NAZIONALE PER SOCCORRERE I MISSIONARI ITALIANI</t>
  </si>
  <si>
    <t>01/01/2016</t>
  </si>
  <si>
    <t>31/12/2021</t>
  </si>
  <si>
    <t>1.617,04</t>
  </si>
  <si>
    <t>av.Hassan Souktani, 21</t>
  </si>
  <si>
    <t>Associazione Dante Alighieri</t>
  </si>
  <si>
    <t>01/01/2019</t>
  </si>
  <si>
    <t>31/12/2024</t>
  </si>
  <si>
    <t>1.196,05</t>
  </si>
  <si>
    <t>SCUOLE ITALIANE PARITARIE DI CASABLANCA</t>
  </si>
  <si>
    <t>13.526,81</t>
  </si>
  <si>
    <t>ASSOCIAZIONE CASA D'ITALIA - TANGERI</t>
  </si>
  <si>
    <t>13.230,43</t>
  </si>
  <si>
    <t>44 Boulevard Abdel Moumen</t>
  </si>
  <si>
    <t>CO.AS.IT</t>
  </si>
  <si>
    <t>31/12/2025</t>
  </si>
  <si>
    <t>2.652,92</t>
  </si>
  <si>
    <t>31/12/2026</t>
  </si>
  <si>
    <t>01/07/2020</t>
  </si>
  <si>
    <t>30/06/2026</t>
  </si>
  <si>
    <t>Sede</t>
  </si>
  <si>
    <t>Data Termine Concessione</t>
  </si>
  <si>
    <t>Tasso di cambio</t>
  </si>
  <si>
    <t>Canone annuale valuta</t>
  </si>
  <si>
    <t>Canone annuale euro</t>
  </si>
  <si>
    <t>IRR</t>
  </si>
  <si>
    <t>ARGENTINA</t>
  </si>
  <si>
    <t>AMB. BUENOS AIRES</t>
  </si>
  <si>
    <t>Buenos Aires</t>
  </si>
  <si>
    <t>FUNDACION CULTURAL COLISEO</t>
  </si>
  <si>
    <t>CALLE MARCELO TORCUATO DE ALVEAR 1119-1149</t>
  </si>
  <si>
    <t>32.048,75</t>
  </si>
  <si>
    <t>U.N.U.C.I. (UNIONE NAZIONALE UFFICIALI IN CONGEDO)</t>
  </si>
  <si>
    <t>1.033,88</t>
  </si>
  <si>
    <t>A.N.A. (ASSOCIAZIONE NAZIONALE ALPINI)</t>
  </si>
  <si>
    <t>955,20</t>
  </si>
  <si>
    <t>ALMA MATER STUDIORUM UNIVERSIT'A DI BOLOGNA</t>
  </si>
  <si>
    <t>0,00</t>
  </si>
  <si>
    <t>CONS.GEN. BUENOS AIRES</t>
  </si>
  <si>
    <t>Associazione Culturale Cristoforo Colombo</t>
  </si>
  <si>
    <t>Calle Ramsay, 2251</t>
  </si>
  <si>
    <t>1.200.000,000</t>
  </si>
  <si>
    <t>ARS</t>
  </si>
  <si>
    <t xml:space="preserve">Buenos Aires </t>
  </si>
  <si>
    <t>Centro Culturale Italiano</t>
  </si>
  <si>
    <t>Calle Quirno Costa 1260</t>
  </si>
  <si>
    <t>38.189,239</t>
  </si>
  <si>
    <t>Calle Mansilla 2765 2767</t>
  </si>
  <si>
    <t>38.189,235</t>
  </si>
  <si>
    <t>BRASILE</t>
  </si>
  <si>
    <t>CONS.GEN. RIO DE JANEIRO</t>
  </si>
  <si>
    <t>Rio de Janeiro</t>
  </si>
  <si>
    <t>CONI Brasile</t>
  </si>
  <si>
    <t>Avenida Presidente Antonio Carlos 40</t>
  </si>
  <si>
    <t>5.400,000</t>
  </si>
  <si>
    <t>BRL</t>
  </si>
  <si>
    <t>Comites Rio de Janeiro</t>
  </si>
  <si>
    <t>4.400,000</t>
  </si>
  <si>
    <t>Banco Santander (Brasil) S/A</t>
  </si>
  <si>
    <t>390.000,000</t>
  </si>
  <si>
    <t>ECUADOR</t>
  </si>
  <si>
    <t>AMB. QUITO</t>
  </si>
  <si>
    <t>Quito</t>
  </si>
  <si>
    <t>Asociación de Conyuges Diplomáticos del Ecuador ACD</t>
  </si>
  <si>
    <t>Calle Humberto Albornoz</t>
  </si>
  <si>
    <t>USD</t>
  </si>
  <si>
    <t>ETIOPIA</t>
  </si>
  <si>
    <t>AMB. ADDIS ABEBA</t>
  </si>
  <si>
    <t>Addis Abeba</t>
  </si>
  <si>
    <t>Associazione "IL CAVALLINO"</t>
  </si>
  <si>
    <t>YEKA SUB CITY, WOREDA 03, KEBÈNA, VILLA ITALIA</t>
  </si>
  <si>
    <t>3.750,90</t>
  </si>
  <si>
    <t>PERU</t>
  </si>
  <si>
    <t>AMB. LIMA</t>
  </si>
  <si>
    <t>Lima</t>
  </si>
  <si>
    <t xml:space="preserve">ASSOCIAZIONE EDUCATIVA ANTONIO RAIMONDI </t>
  </si>
  <si>
    <t>AV. AREQUIPA Nº 1021/1055/1075 - LINCE</t>
  </si>
  <si>
    <t>PEN</t>
  </si>
  <si>
    <t>STATI UNITI</t>
  </si>
  <si>
    <t>AMB. WASHINGTON</t>
  </si>
  <si>
    <t>Washington DC</t>
  </si>
  <si>
    <t>Italian Food &amp; Beverage</t>
  </si>
  <si>
    <t>3000 Whitehaven Street</t>
  </si>
  <si>
    <t>GERMANIA</t>
  </si>
  <si>
    <t>CONS.GEN. MONACO DI BAVIERA</t>
  </si>
  <si>
    <t>Monaco di Baviera 80336</t>
  </si>
  <si>
    <t>REP. CECA</t>
  </si>
  <si>
    <t>AMB. PRAGA</t>
  </si>
  <si>
    <t>Praga</t>
  </si>
  <si>
    <t>BELGIO</t>
  </si>
  <si>
    <t>AMB. BRUXELLES</t>
  </si>
  <si>
    <t>Bruxelles</t>
  </si>
  <si>
    <t>MONTENEGRO</t>
  </si>
  <si>
    <t>AMB. PODGORICA</t>
  </si>
  <si>
    <t>Podgorica</t>
  </si>
  <si>
    <t>FRANCIA</t>
  </si>
  <si>
    <t>CON.GEN. MARSIGLIA</t>
  </si>
  <si>
    <t>Marsiglia</t>
  </si>
  <si>
    <t>ROMANIA</t>
  </si>
  <si>
    <t>AMB. BUCAREST</t>
  </si>
  <si>
    <t>Ploiesti</t>
  </si>
  <si>
    <t>CONS.GEN. STOCCARDA</t>
  </si>
  <si>
    <t>stoccarda</t>
  </si>
  <si>
    <t>CONS.GEN. PARIGI</t>
  </si>
  <si>
    <t>Parigi</t>
  </si>
  <si>
    <t>SPAGNA</t>
  </si>
  <si>
    <t>AMB. MADRID</t>
  </si>
  <si>
    <t>Madrid</t>
  </si>
  <si>
    <t>SVIZZERA</t>
  </si>
  <si>
    <t>CONS.GEN. LUGANO</t>
  </si>
  <si>
    <t>LUGANO</t>
  </si>
  <si>
    <t>TURCHIA</t>
  </si>
  <si>
    <t>CONS.GEN. ISTANBUL</t>
  </si>
  <si>
    <t>Istanbul</t>
  </si>
  <si>
    <t>ALBANIA</t>
  </si>
  <si>
    <t>AMB. TIRANA</t>
  </si>
  <si>
    <t>TIRANA</t>
  </si>
  <si>
    <t>CONS.GEN. NIZZA</t>
  </si>
  <si>
    <t>Nizza</t>
  </si>
  <si>
    <t>AMB. D'ITALIA BERLINO</t>
  </si>
  <si>
    <t>Berlino</t>
  </si>
  <si>
    <t>Forum Italia e.V.</t>
  </si>
  <si>
    <t>COM.IT.ES. MONACO DI BAVIERA</t>
  </si>
  <si>
    <t>Esarcato apostolico della Chiesa greco-cattolica</t>
  </si>
  <si>
    <t>PHOTOPLUS  sprl</t>
  </si>
  <si>
    <t>Ufficio Interpol</t>
  </si>
  <si>
    <t>ICE</t>
  </si>
  <si>
    <t>Camera di Commercio Italiana per la Francia a Marsiglia</t>
  </si>
  <si>
    <t>Patronato INAS-Cisl/INAS-Atief</t>
  </si>
  <si>
    <t>Piccole serve del sacro cuore di gesu'</t>
  </si>
  <si>
    <t>Camera di Commercio Italo Tedesca</t>
  </si>
  <si>
    <t>Associazione "Scuola Gioconda"</t>
  </si>
  <si>
    <t>CAMERA DI COMMERCIO E INDUSTRIA ITALIANA PER LA SPAGNA (CCIS)</t>
  </si>
  <si>
    <t>SIB - Societá Italiana Beneficenza</t>
  </si>
  <si>
    <t>COMITES LUGANO</t>
  </si>
  <si>
    <t>Scuola Media Statale IMI</t>
  </si>
  <si>
    <t>BANCA INTESA SAN PAOLO</t>
  </si>
  <si>
    <t>COMITES STOCCARDA</t>
  </si>
  <si>
    <t>COMITES</t>
  </si>
  <si>
    <t>Camera di Commercio Italiana per la Germania</t>
  </si>
  <si>
    <t>Associazione Scuola materna Italiana di Madrid</t>
  </si>
  <si>
    <t>Associazione Horizon 92 - Diva FM</t>
  </si>
  <si>
    <t>COALCIT</t>
  </si>
  <si>
    <t>Assoc. Dante Alighieri</t>
  </si>
  <si>
    <t>Herman-Schmid-Strasse 8</t>
  </si>
  <si>
    <t>Karlova 1 - Klementinum 190</t>
  </si>
  <si>
    <t>Rue de Livourne, 38 -1000 Bruxelles</t>
  </si>
  <si>
    <t>Bulevar Dzordza Vasingtona 26</t>
  </si>
  <si>
    <t>56 Rue d'Alger</t>
  </si>
  <si>
    <t>Via Nicolae Balcescu, n. 35, Ploiesti</t>
  </si>
  <si>
    <t>Lenzhalde 69</t>
  </si>
  <si>
    <t>3bis Avenue de Villars 75007</t>
  </si>
  <si>
    <t>Calle Agustin de Betancourt 3,1 e Calle Cristobal Bordieu</t>
  </si>
  <si>
    <t>VIA FERRUCCIO PELLI 16</t>
  </si>
  <si>
    <t>Tom Tom Kaptan Sok. n.5 Beyoglu</t>
  </si>
  <si>
    <t>RRUGA PAPA GJON PALI II,N.2</t>
  </si>
  <si>
    <t>72, boulevard Gambetta</t>
  </si>
  <si>
    <t>Hiroshimastr. 1</t>
  </si>
  <si>
    <t>12 Rue Sedillot 75007</t>
  </si>
  <si>
    <t>01/09/2017</t>
  </si>
  <si>
    <t>31/08/2020</t>
  </si>
  <si>
    <t>10/12/2017</t>
  </si>
  <si>
    <t>09/12/2023</t>
  </si>
  <si>
    <t>13/07/2016</t>
  </si>
  <si>
    <t>01/05/2035</t>
  </si>
  <si>
    <t>31/01/2016</t>
  </si>
  <si>
    <t>31/01/2022</t>
  </si>
  <si>
    <t>31/12/2016</t>
  </si>
  <si>
    <t>29/05/2020</t>
  </si>
  <si>
    <t>01/08/2007</t>
  </si>
  <si>
    <t>31/07/2026</t>
  </si>
  <si>
    <t>01/09/2007</t>
  </si>
  <si>
    <t>25/03/2020</t>
  </si>
  <si>
    <t>26/07/1993</t>
  </si>
  <si>
    <t>01/06/2018</t>
  </si>
  <si>
    <t>31/05/2024</t>
  </si>
  <si>
    <t>01/09/2014</t>
  </si>
  <si>
    <t>01/07/2010</t>
  </si>
  <si>
    <t>01/07/2029</t>
  </si>
  <si>
    <t>01/02/2018</t>
  </si>
  <si>
    <t>31/01/2024</t>
  </si>
  <si>
    <t>01/09/2015</t>
  </si>
  <si>
    <t>31/08/2021</t>
  </si>
  <si>
    <t>01/02/2019</t>
  </si>
  <si>
    <t>31/01/2025</t>
  </si>
  <si>
    <t>01/07/2018</t>
  </si>
  <si>
    <t>30/06/2024</t>
  </si>
  <si>
    <t>01/01/2020</t>
  </si>
  <si>
    <t>01/04/2020</t>
  </si>
  <si>
    <t>31/03/2026</t>
  </si>
  <si>
    <t>01/08/2020</t>
  </si>
  <si>
    <t>01/10/2018</t>
  </si>
  <si>
    <t>30/09/2024</t>
  </si>
  <si>
    <t>CHF</t>
  </si>
  <si>
    <t>ALL</t>
  </si>
  <si>
    <t>1,100</t>
  </si>
  <si>
    <t>124,079</t>
  </si>
  <si>
    <t>6.207,72</t>
  </si>
  <si>
    <t>9.087,19</t>
  </si>
  <si>
    <t>192,00</t>
  </si>
  <si>
    <t>264,00</t>
  </si>
  <si>
    <t>3.414,00</t>
  </si>
  <si>
    <t>1.800,00</t>
  </si>
  <si>
    <t>1.106,950</t>
  </si>
  <si>
    <t>1.005,950</t>
  </si>
  <si>
    <t>8.880,00</t>
  </si>
  <si>
    <t>376.200,000</t>
  </si>
  <si>
    <t>3.031,909</t>
  </si>
  <si>
    <t>672,00</t>
  </si>
  <si>
    <t>4.000,00</t>
  </si>
  <si>
    <t>20.475,00</t>
  </si>
  <si>
    <t>30.000,00</t>
  </si>
  <si>
    <t>1.850,00</t>
  </si>
  <si>
    <t>4.725,00</t>
  </si>
  <si>
    <t>2.694,88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</si>
</sst>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5"/>
      <name val="Arial"/>
    </font>
    <font>
      <b/>
      <sz val="13"/>
      <name val="Arial"/>
    </font>
    <font>
      <i/>
      <sz val="10"/>
      <name val="Arial"/>
    </font>
    <font>
      <b/>
      <sz val="12"/>
      <name val="Arial"/>
    </font>
    <font>
      <b/>
      <sz val="12"/>
      <name val="Arial"/>
    </font>
    <font>
      <b/>
      <sz val="12"/>
      <name val="Arial"/>
    </font>
    <font>
      <b/>
      <sz val="12"/>
      <name val="Arial"/>
    </font>
    <font>
      <b/>
      <sz val="12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none">
        <fgColor indexed="5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0" xfId="0" applyFill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E1" workbookViewId="0">
      <selection activeCell="F7" sqref="F7:F56"/>
    </sheetView>
  </sheetViews>
  <sheetFormatPr defaultRowHeight="14.5" x14ac:dyDescent="0.35"/>
  <cols>
    <col min="1" max="1" width="19.54296875" customWidth="1"/>
    <col min="2" max="2" width="25.453125" customWidth="1"/>
    <col min="3" max="3" width="18.7265625" bestFit="1" customWidth="1"/>
    <col min="4" max="4" width="36.54296875" customWidth="1"/>
    <col min="5" max="5" width="34.81640625" customWidth="1"/>
    <col min="6" max="6" width="19.7265625" customWidth="1"/>
    <col min="7" max="7" width="19.1796875" customWidth="1"/>
    <col min="8" max="8" width="8.453125" style="3" bestFit="1" customWidth="1"/>
    <col min="9" max="9" width="10.7265625" customWidth="1"/>
    <col min="10" max="10" width="18.26953125" customWidth="1"/>
    <col min="11" max="11" width="17.7265625" customWidth="1"/>
  </cols>
  <sheetData>
    <row r="1" spans="1:11" ht="19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6.5" x14ac:dyDescent="0.3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7" spans="1:11" s="1" customFormat="1" ht="31" x14ac:dyDescent="0.35">
      <c r="A7" s="4" t="s">
        <v>3</v>
      </c>
      <c r="B7" s="4" t="s">
        <v>77</v>
      </c>
      <c r="C7" s="6" t="s">
        <v>4</v>
      </c>
      <c r="D7" s="7" t="s">
        <v>6</v>
      </c>
      <c r="E7" s="8" t="s">
        <v>5</v>
      </c>
      <c r="F7" s="9" t="s">
        <v>7</v>
      </c>
      <c r="G7" s="4" t="s">
        <v>78</v>
      </c>
      <c r="H7" s="10" t="s">
        <v>8</v>
      </c>
      <c r="I7" s="4" t="s">
        <v>79</v>
      </c>
      <c r="J7" s="4" t="s">
        <v>80</v>
      </c>
      <c r="K7" s="5" t="s">
        <v>81</v>
      </c>
    </row>
    <row r="8" spans="1:11" s="2" customFormat="1" ht="29" x14ac:dyDescent="0.35">
      <c r="A8" s="11" t="s">
        <v>35</v>
      </c>
      <c r="B8" s="11" t="s">
        <v>36</v>
      </c>
      <c r="C8" s="11" t="s">
        <v>37</v>
      </c>
      <c r="D8" s="11" t="s">
        <v>39</v>
      </c>
      <c r="E8" s="11" t="s">
        <v>38</v>
      </c>
      <c r="F8" s="13" t="s">
        <v>40</v>
      </c>
      <c r="G8" s="13" t="s">
        <v>41</v>
      </c>
      <c r="H8" s="13" t="s">
        <v>42</v>
      </c>
      <c r="I8" s="12" t="s">
        <v>42</v>
      </c>
      <c r="J8" s="12" t="s">
        <v>42</v>
      </c>
      <c r="K8" s="12" t="s">
        <v>42</v>
      </c>
    </row>
    <row r="9" spans="1:11" s="2" customFormat="1" ht="29" x14ac:dyDescent="0.35">
      <c r="A9" s="11" t="s">
        <v>30</v>
      </c>
      <c r="B9" s="11" t="s">
        <v>31</v>
      </c>
      <c r="C9" s="11" t="s">
        <v>32</v>
      </c>
      <c r="D9" s="11" t="s">
        <v>34</v>
      </c>
      <c r="E9" s="11" t="s">
        <v>33</v>
      </c>
      <c r="F9" s="13" t="s">
        <v>75</v>
      </c>
      <c r="G9" s="13" t="s">
        <v>76</v>
      </c>
      <c r="H9" s="13" t="s">
        <v>17</v>
      </c>
      <c r="I9" s="12">
        <v>1</v>
      </c>
      <c r="J9" s="15">
        <v>68105.100000000006</v>
      </c>
      <c r="K9" s="15">
        <f>J9</f>
        <v>68105.100000000006</v>
      </c>
    </row>
    <row r="10" spans="1:11" s="2" customFormat="1" x14ac:dyDescent="0.35">
      <c r="A10" s="11" t="s">
        <v>43</v>
      </c>
      <c r="B10" s="11" t="s">
        <v>44</v>
      </c>
      <c r="C10" s="11" t="s">
        <v>45</v>
      </c>
      <c r="D10" s="11" t="s">
        <v>47</v>
      </c>
      <c r="E10" s="11" t="s">
        <v>46</v>
      </c>
      <c r="F10" s="13" t="s">
        <v>48</v>
      </c>
      <c r="G10" s="13" t="s">
        <v>49</v>
      </c>
      <c r="H10" s="13" t="s">
        <v>82</v>
      </c>
      <c r="I10" s="12">
        <v>47450.78</v>
      </c>
      <c r="J10" s="15">
        <v>60000000</v>
      </c>
      <c r="K10" s="15">
        <f>J10/I10</f>
        <v>1264.4681499440051</v>
      </c>
    </row>
    <row r="11" spans="1:11" s="2" customFormat="1" x14ac:dyDescent="0.35">
      <c r="A11" s="11" t="s">
        <v>43</v>
      </c>
      <c r="B11" s="11" t="s">
        <v>44</v>
      </c>
      <c r="C11" s="11" t="s">
        <v>50</v>
      </c>
      <c r="D11" s="11" t="s">
        <v>52</v>
      </c>
      <c r="E11" s="11" t="s">
        <v>51</v>
      </c>
      <c r="F11" s="13" t="s">
        <v>53</v>
      </c>
      <c r="G11" s="13" t="s">
        <v>54</v>
      </c>
      <c r="H11" s="13" t="s">
        <v>42</v>
      </c>
      <c r="I11" s="12" t="s">
        <v>42</v>
      </c>
      <c r="J11" s="12" t="s">
        <v>42</v>
      </c>
      <c r="K11" s="12" t="s">
        <v>42</v>
      </c>
    </row>
    <row r="12" spans="1:11" s="2" customFormat="1" ht="29" x14ac:dyDescent="0.35">
      <c r="A12" s="11" t="s">
        <v>9</v>
      </c>
      <c r="B12" s="11" t="s">
        <v>10</v>
      </c>
      <c r="C12" s="11" t="s">
        <v>55</v>
      </c>
      <c r="D12" s="11" t="s">
        <v>57</v>
      </c>
      <c r="E12" s="11" t="s">
        <v>56</v>
      </c>
      <c r="F12" s="13" t="s">
        <v>58</v>
      </c>
      <c r="G12" s="13" t="s">
        <v>59</v>
      </c>
      <c r="H12" s="14" t="s">
        <v>17</v>
      </c>
      <c r="I12" s="12" t="s">
        <v>18</v>
      </c>
      <c r="J12" s="12" t="s">
        <v>60</v>
      </c>
      <c r="K12" s="12" t="s">
        <v>60</v>
      </c>
    </row>
    <row r="13" spans="1:11" s="2" customFormat="1" x14ac:dyDescent="0.35">
      <c r="A13" s="11" t="s">
        <v>9</v>
      </c>
      <c r="B13" s="11" t="s">
        <v>10</v>
      </c>
      <c r="C13" s="11" t="s">
        <v>11</v>
      </c>
      <c r="D13" s="11" t="s">
        <v>62</v>
      </c>
      <c r="E13" s="11" t="s">
        <v>61</v>
      </c>
      <c r="F13" s="13" t="s">
        <v>63</v>
      </c>
      <c r="G13" s="13" t="s">
        <v>64</v>
      </c>
      <c r="H13" s="14" t="s">
        <v>17</v>
      </c>
      <c r="I13" s="12" t="s">
        <v>18</v>
      </c>
      <c r="J13" s="12" t="s">
        <v>65</v>
      </c>
      <c r="K13" s="12" t="s">
        <v>65</v>
      </c>
    </row>
    <row r="14" spans="1:11" s="2" customFormat="1" ht="29" x14ac:dyDescent="0.35">
      <c r="A14" s="11" t="s">
        <v>9</v>
      </c>
      <c r="B14" s="11" t="s">
        <v>10</v>
      </c>
      <c r="C14" s="11" t="s">
        <v>11</v>
      </c>
      <c r="D14" s="11" t="s">
        <v>66</v>
      </c>
      <c r="E14" s="11" t="s">
        <v>61</v>
      </c>
      <c r="F14" s="13" t="s">
        <v>63</v>
      </c>
      <c r="G14" s="13" t="s">
        <v>64</v>
      </c>
      <c r="H14" s="14" t="s">
        <v>17</v>
      </c>
      <c r="I14" s="12" t="s">
        <v>18</v>
      </c>
      <c r="J14" s="12" t="s">
        <v>67</v>
      </c>
      <c r="K14" s="12" t="s">
        <v>67</v>
      </c>
    </row>
    <row r="15" spans="1:11" s="2" customFormat="1" x14ac:dyDescent="0.35">
      <c r="A15" s="11" t="s">
        <v>9</v>
      </c>
      <c r="B15" s="11" t="s">
        <v>10</v>
      </c>
      <c r="C15" s="11" t="s">
        <v>55</v>
      </c>
      <c r="D15" s="11" t="s">
        <v>68</v>
      </c>
      <c r="E15" s="11" t="s">
        <v>56</v>
      </c>
      <c r="F15" s="13" t="s">
        <v>63</v>
      </c>
      <c r="G15" s="13" t="s">
        <v>64</v>
      </c>
      <c r="H15" s="14" t="s">
        <v>17</v>
      </c>
      <c r="I15" s="12" t="s">
        <v>18</v>
      </c>
      <c r="J15" s="12" t="s">
        <v>69</v>
      </c>
      <c r="K15" s="12" t="s">
        <v>69</v>
      </c>
    </row>
    <row r="16" spans="1:11" s="2" customFormat="1" x14ac:dyDescent="0.35">
      <c r="A16" s="11" t="s">
        <v>9</v>
      </c>
      <c r="B16" s="11" t="s">
        <v>10</v>
      </c>
      <c r="C16" s="11" t="s">
        <v>11</v>
      </c>
      <c r="D16" s="11" t="s">
        <v>71</v>
      </c>
      <c r="E16" s="11" t="s">
        <v>70</v>
      </c>
      <c r="F16" s="13" t="s">
        <v>63</v>
      </c>
      <c r="G16" s="13" t="s">
        <v>72</v>
      </c>
      <c r="H16" s="14" t="s">
        <v>17</v>
      </c>
      <c r="I16" s="12" t="s">
        <v>18</v>
      </c>
      <c r="J16" s="12" t="s">
        <v>73</v>
      </c>
      <c r="K16" s="12" t="s">
        <v>73</v>
      </c>
    </row>
    <row r="17" spans="1:11" s="2" customFormat="1" x14ac:dyDescent="0.35">
      <c r="A17" s="11" t="s">
        <v>9</v>
      </c>
      <c r="B17" s="11" t="s">
        <v>10</v>
      </c>
      <c r="C17" s="11" t="s">
        <v>11</v>
      </c>
      <c r="D17" s="11" t="s">
        <v>13</v>
      </c>
      <c r="E17" s="11" t="s">
        <v>12</v>
      </c>
      <c r="F17" s="13" t="s">
        <v>14</v>
      </c>
      <c r="G17" s="13" t="s">
        <v>15</v>
      </c>
      <c r="H17" s="14" t="s">
        <v>17</v>
      </c>
      <c r="I17" s="12" t="s">
        <v>18</v>
      </c>
      <c r="J17" s="12" t="s">
        <v>19</v>
      </c>
      <c r="K17" s="12" t="s">
        <v>19</v>
      </c>
    </row>
    <row r="18" spans="1:11" s="2" customFormat="1" x14ac:dyDescent="0.35">
      <c r="A18" s="11" t="s">
        <v>20</v>
      </c>
      <c r="B18" s="11" t="s">
        <v>21</v>
      </c>
      <c r="C18" s="11" t="s">
        <v>22</v>
      </c>
      <c r="D18" s="11" t="s">
        <v>24</v>
      </c>
      <c r="E18" s="11" t="s">
        <v>23</v>
      </c>
      <c r="F18" s="13" t="s">
        <v>25</v>
      </c>
      <c r="G18" s="13" t="s">
        <v>26</v>
      </c>
      <c r="H18" s="14" t="s">
        <v>27</v>
      </c>
      <c r="I18" s="12">
        <v>3.1278999999999999</v>
      </c>
      <c r="J18" s="12" t="s">
        <v>28</v>
      </c>
      <c r="K18" s="15">
        <f>J18/I18</f>
        <v>1918.2198919402795</v>
      </c>
    </row>
    <row r="19" spans="1:11" s="2" customFormat="1" x14ac:dyDescent="0.35">
      <c r="A19" s="11" t="s">
        <v>20</v>
      </c>
      <c r="B19" s="11" t="s">
        <v>21</v>
      </c>
      <c r="C19" s="11" t="s">
        <v>22</v>
      </c>
      <c r="D19" s="11" t="s">
        <v>24</v>
      </c>
      <c r="E19" s="11" t="s">
        <v>23</v>
      </c>
      <c r="F19" s="13" t="s">
        <v>25</v>
      </c>
      <c r="G19" s="13" t="s">
        <v>26</v>
      </c>
      <c r="H19" s="14" t="s">
        <v>27</v>
      </c>
      <c r="I19" s="12">
        <v>3.1278999999999999</v>
      </c>
      <c r="J19" s="12" t="s">
        <v>29</v>
      </c>
      <c r="K19" s="15">
        <f>J19/I19</f>
        <v>4795.5497298506989</v>
      </c>
    </row>
    <row r="20" spans="1:11" s="1" customFormat="1" ht="29" x14ac:dyDescent="0.35">
      <c r="A20" s="11" t="s">
        <v>83</v>
      </c>
      <c r="B20" s="16" t="s">
        <v>84</v>
      </c>
      <c r="C20" s="16" t="s">
        <v>85</v>
      </c>
      <c r="D20" s="11" t="s">
        <v>86</v>
      </c>
      <c r="E20" s="11" t="s">
        <v>87</v>
      </c>
      <c r="F20" s="17">
        <v>42278.083333333336</v>
      </c>
      <c r="G20" s="17">
        <v>44469.083333333336</v>
      </c>
      <c r="H20" s="12" t="s">
        <v>88</v>
      </c>
      <c r="I20" s="13" t="s">
        <v>17</v>
      </c>
      <c r="J20" s="16">
        <v>1</v>
      </c>
      <c r="K20" s="15">
        <f>SUM(H20/J20)</f>
        <v>32048.75</v>
      </c>
    </row>
    <row r="21" spans="1:11" s="1" customFormat="1" ht="29" x14ac:dyDescent="0.35">
      <c r="A21" s="11" t="s">
        <v>83</v>
      </c>
      <c r="B21" s="16" t="s">
        <v>84</v>
      </c>
      <c r="C21" s="16" t="s">
        <v>85</v>
      </c>
      <c r="D21" s="11" t="s">
        <v>89</v>
      </c>
      <c r="E21" s="11" t="s">
        <v>87</v>
      </c>
      <c r="F21" s="17">
        <v>42736.041666666664</v>
      </c>
      <c r="G21" s="17">
        <v>44926.041666666664</v>
      </c>
      <c r="H21" s="12" t="s">
        <v>90</v>
      </c>
      <c r="I21" s="13" t="s">
        <v>17</v>
      </c>
      <c r="J21" s="16">
        <v>1</v>
      </c>
      <c r="K21" s="15">
        <f t="shared" ref="K21:K33" si="0">SUM(H21/J21)</f>
        <v>1033.8800000000001</v>
      </c>
    </row>
    <row r="22" spans="1:11" s="1" customFormat="1" ht="29" x14ac:dyDescent="0.35">
      <c r="A22" s="11" t="s">
        <v>83</v>
      </c>
      <c r="B22" s="16" t="s">
        <v>84</v>
      </c>
      <c r="C22" s="16" t="s">
        <v>85</v>
      </c>
      <c r="D22" s="11" t="s">
        <v>91</v>
      </c>
      <c r="E22" s="11" t="s">
        <v>87</v>
      </c>
      <c r="F22" s="17">
        <v>42736.041666666664</v>
      </c>
      <c r="G22" s="17">
        <v>44926.041666666664</v>
      </c>
      <c r="H22" s="12" t="s">
        <v>92</v>
      </c>
      <c r="I22" s="13" t="s">
        <v>17</v>
      </c>
      <c r="J22" s="16">
        <v>1</v>
      </c>
      <c r="K22" s="15">
        <f t="shared" si="0"/>
        <v>955.2</v>
      </c>
    </row>
    <row r="23" spans="1:11" s="1" customFormat="1" ht="29" x14ac:dyDescent="0.35">
      <c r="A23" s="11" t="s">
        <v>83</v>
      </c>
      <c r="B23" s="16" t="s">
        <v>84</v>
      </c>
      <c r="C23" s="16" t="s">
        <v>85</v>
      </c>
      <c r="D23" s="11" t="s">
        <v>93</v>
      </c>
      <c r="E23" s="11" t="s">
        <v>87</v>
      </c>
      <c r="F23" s="17">
        <v>40780.083333333336</v>
      </c>
      <c r="G23" s="17">
        <v>46259.083333333336</v>
      </c>
      <c r="H23" s="12" t="s">
        <v>94</v>
      </c>
      <c r="I23" s="13" t="s">
        <v>17</v>
      </c>
      <c r="J23" s="16">
        <v>1</v>
      </c>
      <c r="K23" s="15">
        <f t="shared" si="0"/>
        <v>0</v>
      </c>
    </row>
    <row r="24" spans="1:11" s="1" customFormat="1" ht="29" x14ac:dyDescent="0.35">
      <c r="A24" s="11" t="s">
        <v>83</v>
      </c>
      <c r="B24" s="16" t="s">
        <v>95</v>
      </c>
      <c r="C24" s="16" t="s">
        <v>85</v>
      </c>
      <c r="D24" s="11" t="s">
        <v>96</v>
      </c>
      <c r="E24" s="11" t="s">
        <v>97</v>
      </c>
      <c r="F24" s="17">
        <v>43466.041666666664</v>
      </c>
      <c r="G24" s="17">
        <v>45657.041666666664</v>
      </c>
      <c r="H24" s="12" t="s">
        <v>98</v>
      </c>
      <c r="I24" s="13" t="s">
        <v>99</v>
      </c>
      <c r="J24" s="16">
        <v>62.399500000000003</v>
      </c>
      <c r="K24" s="15">
        <f t="shared" si="0"/>
        <v>19230.923324706127</v>
      </c>
    </row>
    <row r="25" spans="1:11" s="1" customFormat="1" x14ac:dyDescent="0.35">
      <c r="A25" s="11" t="s">
        <v>83</v>
      </c>
      <c r="B25" s="16" t="s">
        <v>95</v>
      </c>
      <c r="C25" s="16" t="s">
        <v>100</v>
      </c>
      <c r="D25" s="11" t="s">
        <v>101</v>
      </c>
      <c r="E25" s="11" t="s">
        <v>102</v>
      </c>
      <c r="F25" s="17">
        <v>42036.541666666664</v>
      </c>
      <c r="G25" s="17">
        <v>44227.541666666664</v>
      </c>
      <c r="H25" s="12" t="s">
        <v>103</v>
      </c>
      <c r="I25" s="13" t="s">
        <v>99</v>
      </c>
      <c r="J25" s="16">
        <v>62.399500000000003</v>
      </c>
      <c r="K25" s="15">
        <f t="shared" si="0"/>
        <v>612.01193919823072</v>
      </c>
    </row>
    <row r="26" spans="1:11" s="1" customFormat="1" x14ac:dyDescent="0.35">
      <c r="A26" s="11" t="s">
        <v>83</v>
      </c>
      <c r="B26" s="16" t="s">
        <v>95</v>
      </c>
      <c r="C26" s="16" t="s">
        <v>85</v>
      </c>
      <c r="D26" s="11" t="s">
        <v>101</v>
      </c>
      <c r="E26" s="11" t="s">
        <v>104</v>
      </c>
      <c r="F26" s="17">
        <v>42036.541666666664</v>
      </c>
      <c r="G26" s="17">
        <v>44227.541666666664</v>
      </c>
      <c r="H26" s="12" t="s">
        <v>105</v>
      </c>
      <c r="I26" s="13" t="s">
        <v>99</v>
      </c>
      <c r="J26" s="16">
        <v>62.399500000000003</v>
      </c>
      <c r="K26" s="15">
        <f t="shared" si="0"/>
        <v>612.01187509515296</v>
      </c>
    </row>
    <row r="27" spans="1:11" s="1" customFormat="1" x14ac:dyDescent="0.35">
      <c r="A27" s="11" t="s">
        <v>106</v>
      </c>
      <c r="B27" s="16" t="s">
        <v>107</v>
      </c>
      <c r="C27" s="16" t="s">
        <v>108</v>
      </c>
      <c r="D27" s="11" t="s">
        <v>109</v>
      </c>
      <c r="E27" s="11" t="s">
        <v>110</v>
      </c>
      <c r="F27" s="17">
        <v>42736.041666666664</v>
      </c>
      <c r="G27" s="17">
        <v>44926.041666666664</v>
      </c>
      <c r="H27" s="12" t="s">
        <v>111</v>
      </c>
      <c r="I27" s="13" t="s">
        <v>112</v>
      </c>
      <c r="J27" s="16">
        <v>4.3419999999999996</v>
      </c>
      <c r="K27" s="15">
        <f t="shared" si="0"/>
        <v>1243.6665131275911</v>
      </c>
    </row>
    <row r="28" spans="1:11" s="1" customFormat="1" x14ac:dyDescent="0.35">
      <c r="A28" s="11" t="s">
        <v>106</v>
      </c>
      <c r="B28" s="16" t="s">
        <v>107</v>
      </c>
      <c r="C28" s="16" t="s">
        <v>108</v>
      </c>
      <c r="D28" s="11" t="s">
        <v>113</v>
      </c>
      <c r="E28" s="11" t="s">
        <v>110</v>
      </c>
      <c r="F28" s="17">
        <v>42736.041666666664</v>
      </c>
      <c r="G28" s="17">
        <v>44561.041666666664</v>
      </c>
      <c r="H28" s="12" t="s">
        <v>114</v>
      </c>
      <c r="I28" s="13" t="s">
        <v>112</v>
      </c>
      <c r="J28" s="16">
        <v>4.3419999999999996</v>
      </c>
      <c r="K28" s="15">
        <f t="shared" si="0"/>
        <v>1013.3578995854446</v>
      </c>
    </row>
    <row r="29" spans="1:11" s="1" customFormat="1" x14ac:dyDescent="0.35">
      <c r="A29" s="11" t="s">
        <v>106</v>
      </c>
      <c r="B29" s="16" t="s">
        <v>107</v>
      </c>
      <c r="C29" s="16" t="s">
        <v>108</v>
      </c>
      <c r="D29" s="11" t="s">
        <v>115</v>
      </c>
      <c r="E29" s="11" t="s">
        <v>110</v>
      </c>
      <c r="F29" s="17">
        <v>38504.083333333336</v>
      </c>
      <c r="G29" s="17">
        <v>45169.083333333336</v>
      </c>
      <c r="H29" s="12" t="s">
        <v>116</v>
      </c>
      <c r="I29" s="13" t="s">
        <v>112</v>
      </c>
      <c r="J29" s="16">
        <v>4.3419999999999996</v>
      </c>
      <c r="K29" s="15">
        <f t="shared" si="0"/>
        <v>89820.359281437137</v>
      </c>
    </row>
    <row r="30" spans="1:11" s="23" customFormat="1" ht="29" x14ac:dyDescent="0.35">
      <c r="A30" s="18" t="s">
        <v>117</v>
      </c>
      <c r="B30" s="19" t="s">
        <v>118</v>
      </c>
      <c r="C30" s="19" t="s">
        <v>119</v>
      </c>
      <c r="D30" s="18" t="s">
        <v>120</v>
      </c>
      <c r="E30" s="18" t="s">
        <v>121</v>
      </c>
      <c r="F30" s="21">
        <v>43405</v>
      </c>
      <c r="G30" s="21">
        <v>45596</v>
      </c>
      <c r="H30" s="19">
        <v>1200</v>
      </c>
      <c r="I30" s="20" t="s">
        <v>122</v>
      </c>
      <c r="J30" s="19">
        <v>1.1000000000000001</v>
      </c>
      <c r="K30" s="22">
        <f t="shared" si="0"/>
        <v>1090.9090909090908</v>
      </c>
    </row>
    <row r="31" spans="1:11" s="1" customFormat="1" ht="29" x14ac:dyDescent="0.35">
      <c r="A31" s="11" t="s">
        <v>123</v>
      </c>
      <c r="B31" s="16" t="s">
        <v>124</v>
      </c>
      <c r="C31" s="16" t="s">
        <v>125</v>
      </c>
      <c r="D31" s="11" t="s">
        <v>126</v>
      </c>
      <c r="E31" s="11" t="s">
        <v>127</v>
      </c>
      <c r="F31" s="17">
        <v>43647.083333333336</v>
      </c>
      <c r="G31" s="17">
        <v>45838.083333333336</v>
      </c>
      <c r="H31" s="12" t="s">
        <v>128</v>
      </c>
      <c r="I31" s="13" t="s">
        <v>17</v>
      </c>
      <c r="J31" s="16">
        <v>1</v>
      </c>
      <c r="K31" s="15">
        <f>SUM(H31/J31)</f>
        <v>3750.9</v>
      </c>
    </row>
    <row r="32" spans="1:11" s="23" customFormat="1" ht="29" x14ac:dyDescent="0.35">
      <c r="A32" s="18" t="s">
        <v>129</v>
      </c>
      <c r="B32" s="19" t="s">
        <v>130</v>
      </c>
      <c r="C32" s="19" t="s">
        <v>131</v>
      </c>
      <c r="D32" s="18" t="s">
        <v>132</v>
      </c>
      <c r="E32" s="18" t="s">
        <v>133</v>
      </c>
      <c r="F32" s="21">
        <v>42522.083333333336</v>
      </c>
      <c r="G32" s="21">
        <v>44712.083333333336</v>
      </c>
      <c r="H32" s="19">
        <v>86905.2</v>
      </c>
      <c r="I32" s="20" t="s">
        <v>134</v>
      </c>
      <c r="J32" s="19">
        <v>3.7551000000000001</v>
      </c>
      <c r="K32" s="22">
        <f t="shared" si="0"/>
        <v>23143.245186546297</v>
      </c>
    </row>
    <row r="33" spans="1:11" s="1" customFormat="1" x14ac:dyDescent="0.35">
      <c r="A33" s="11" t="s">
        <v>135</v>
      </c>
      <c r="B33" s="16" t="s">
        <v>136</v>
      </c>
      <c r="C33" s="16" t="s">
        <v>137</v>
      </c>
      <c r="D33" s="11" t="s">
        <v>138</v>
      </c>
      <c r="E33" s="11" t="s">
        <v>139</v>
      </c>
      <c r="F33" s="17">
        <v>43719.583333333336</v>
      </c>
      <c r="G33" s="17">
        <v>45900.583333333336</v>
      </c>
      <c r="H33" s="12" t="s">
        <v>28</v>
      </c>
      <c r="I33" s="13" t="s">
        <v>122</v>
      </c>
      <c r="J33" s="16">
        <v>1.1000000000000001</v>
      </c>
      <c r="K33" s="15">
        <f t="shared" si="0"/>
        <v>5454.545454545454</v>
      </c>
    </row>
    <row r="34" spans="1:11" ht="29" x14ac:dyDescent="0.35">
      <c r="A34" s="2" t="s">
        <v>140</v>
      </c>
      <c r="B34" s="11" t="s">
        <v>141</v>
      </c>
      <c r="C34" s="11" t="s">
        <v>142</v>
      </c>
      <c r="D34" s="11" t="s">
        <v>178</v>
      </c>
      <c r="E34" s="11" t="s">
        <v>201</v>
      </c>
      <c r="F34" s="13" t="s">
        <v>216</v>
      </c>
      <c r="G34" s="13" t="s">
        <v>217</v>
      </c>
      <c r="H34" s="12" t="s">
        <v>42</v>
      </c>
      <c r="I34" s="12" t="s">
        <v>42</v>
      </c>
      <c r="J34" s="12" t="s">
        <v>42</v>
      </c>
      <c r="K34" s="12" t="s">
        <v>42</v>
      </c>
    </row>
    <row r="35" spans="1:11" ht="29" x14ac:dyDescent="0.35">
      <c r="A35" s="2" t="s">
        <v>140</v>
      </c>
      <c r="B35" s="11" t="s">
        <v>141</v>
      </c>
      <c r="C35" s="11" t="s">
        <v>142</v>
      </c>
      <c r="D35" s="11" t="s">
        <v>179</v>
      </c>
      <c r="E35" s="11" t="s">
        <v>201</v>
      </c>
      <c r="F35" s="13" t="s">
        <v>218</v>
      </c>
      <c r="G35" s="13" t="s">
        <v>219</v>
      </c>
      <c r="H35" s="12" t="s">
        <v>42</v>
      </c>
      <c r="I35" s="12" t="s">
        <v>42</v>
      </c>
      <c r="J35" s="12" t="s">
        <v>42</v>
      </c>
      <c r="K35" s="12" t="s">
        <v>42</v>
      </c>
    </row>
    <row r="36" spans="1:11" ht="29" x14ac:dyDescent="0.35">
      <c r="A36" s="2" t="s">
        <v>143</v>
      </c>
      <c r="B36" s="11" t="s">
        <v>144</v>
      </c>
      <c r="C36" s="11" t="s">
        <v>145</v>
      </c>
      <c r="D36" s="11" t="s">
        <v>180</v>
      </c>
      <c r="E36" s="11" t="s">
        <v>202</v>
      </c>
      <c r="F36" s="13" t="s">
        <v>220</v>
      </c>
      <c r="G36" s="13" t="s">
        <v>221</v>
      </c>
      <c r="H36" s="12" t="s">
        <v>42</v>
      </c>
      <c r="I36" s="12" t="s">
        <v>42</v>
      </c>
      <c r="J36" s="12" t="s">
        <v>42</v>
      </c>
      <c r="K36" s="12" t="s">
        <v>42</v>
      </c>
    </row>
    <row r="37" spans="1:11" x14ac:dyDescent="0.35">
      <c r="A37" s="2" t="s">
        <v>146</v>
      </c>
      <c r="B37" s="11" t="s">
        <v>147</v>
      </c>
      <c r="C37" s="11" t="s">
        <v>148</v>
      </c>
      <c r="D37" s="11" t="s">
        <v>181</v>
      </c>
      <c r="E37" s="11" t="s">
        <v>203</v>
      </c>
      <c r="F37" s="13" t="s">
        <v>222</v>
      </c>
      <c r="G37" s="13" t="s">
        <v>223</v>
      </c>
      <c r="H37" s="12" t="s">
        <v>42</v>
      </c>
      <c r="I37" s="12" t="s">
        <v>42</v>
      </c>
      <c r="J37" s="12" t="s">
        <v>42</v>
      </c>
      <c r="K37" s="12" t="s">
        <v>42</v>
      </c>
    </row>
    <row r="38" spans="1:11" x14ac:dyDescent="0.35">
      <c r="A38" s="2" t="s">
        <v>149</v>
      </c>
      <c r="B38" s="11" t="s">
        <v>150</v>
      </c>
      <c r="C38" s="11" t="s">
        <v>151</v>
      </c>
      <c r="D38" s="11" t="s">
        <v>182</v>
      </c>
      <c r="E38" s="11" t="s">
        <v>204</v>
      </c>
      <c r="F38" s="13" t="s">
        <v>25</v>
      </c>
      <c r="G38" s="13" t="s">
        <v>59</v>
      </c>
      <c r="H38" s="24" t="s">
        <v>17</v>
      </c>
      <c r="I38" s="12" t="s">
        <v>18</v>
      </c>
      <c r="J38" s="12" t="s">
        <v>254</v>
      </c>
      <c r="K38" s="12" t="s">
        <v>254</v>
      </c>
    </row>
    <row r="39" spans="1:11" x14ac:dyDescent="0.35">
      <c r="A39" s="2" t="s">
        <v>149</v>
      </c>
      <c r="B39" s="11" t="s">
        <v>150</v>
      </c>
      <c r="C39" s="11" t="s">
        <v>151</v>
      </c>
      <c r="D39" s="11" t="s">
        <v>183</v>
      </c>
      <c r="E39" s="11" t="s">
        <v>204</v>
      </c>
      <c r="F39" s="13" t="s">
        <v>224</v>
      </c>
      <c r="G39" s="13" t="s">
        <v>225</v>
      </c>
      <c r="H39" s="24" t="s">
        <v>17</v>
      </c>
      <c r="I39" s="12" t="s">
        <v>18</v>
      </c>
      <c r="J39" s="12" t="s">
        <v>255</v>
      </c>
      <c r="K39" s="12" t="s">
        <v>255</v>
      </c>
    </row>
    <row r="40" spans="1:11" ht="29" x14ac:dyDescent="0.35">
      <c r="A40" s="2" t="s">
        <v>152</v>
      </c>
      <c r="B40" s="11" t="s">
        <v>153</v>
      </c>
      <c r="C40" s="11" t="s">
        <v>154</v>
      </c>
      <c r="D40" s="11" t="s">
        <v>184</v>
      </c>
      <c r="E40" s="11" t="s">
        <v>205</v>
      </c>
      <c r="F40" s="13" t="s">
        <v>226</v>
      </c>
      <c r="G40" s="13" t="s">
        <v>227</v>
      </c>
      <c r="H40" s="24" t="s">
        <v>17</v>
      </c>
      <c r="I40" s="12" t="s">
        <v>18</v>
      </c>
      <c r="J40" s="12" t="s">
        <v>256</v>
      </c>
      <c r="K40" s="12" t="s">
        <v>256</v>
      </c>
    </row>
    <row r="41" spans="1:11" x14ac:dyDescent="0.35">
      <c r="A41" s="2" t="s">
        <v>152</v>
      </c>
      <c r="B41" s="11" t="s">
        <v>153</v>
      </c>
      <c r="C41" s="11" t="s">
        <v>154</v>
      </c>
      <c r="D41" s="11" t="s">
        <v>185</v>
      </c>
      <c r="E41" s="11" t="s">
        <v>205</v>
      </c>
      <c r="F41" s="13" t="s">
        <v>228</v>
      </c>
      <c r="G41" s="13" t="s">
        <v>229</v>
      </c>
      <c r="H41" s="24" t="s">
        <v>17</v>
      </c>
      <c r="I41" s="12" t="s">
        <v>18</v>
      </c>
      <c r="J41" s="12" t="s">
        <v>257</v>
      </c>
      <c r="K41" s="12" t="s">
        <v>257</v>
      </c>
    </row>
    <row r="42" spans="1:11" x14ac:dyDescent="0.35">
      <c r="A42" s="2" t="s">
        <v>155</v>
      </c>
      <c r="B42" s="11" t="s">
        <v>156</v>
      </c>
      <c r="C42" s="11" t="s">
        <v>157</v>
      </c>
      <c r="D42" s="11" t="s">
        <v>186</v>
      </c>
      <c r="E42" s="11" t="s">
        <v>206</v>
      </c>
      <c r="F42" s="13" t="s">
        <v>230</v>
      </c>
      <c r="G42" s="13" t="s">
        <v>59</v>
      </c>
      <c r="H42" s="24" t="s">
        <v>17</v>
      </c>
      <c r="I42" s="12" t="s">
        <v>18</v>
      </c>
      <c r="J42" s="12" t="s">
        <v>94</v>
      </c>
      <c r="K42" s="12" t="s">
        <v>94</v>
      </c>
    </row>
    <row r="43" spans="1:11" x14ac:dyDescent="0.35">
      <c r="A43" s="2" t="s">
        <v>140</v>
      </c>
      <c r="B43" s="11" t="s">
        <v>158</v>
      </c>
      <c r="C43" s="11" t="s">
        <v>159</v>
      </c>
      <c r="D43" s="11" t="s">
        <v>187</v>
      </c>
      <c r="E43" s="11" t="s">
        <v>207</v>
      </c>
      <c r="F43" s="13" t="s">
        <v>231</v>
      </c>
      <c r="G43" s="13" t="s">
        <v>232</v>
      </c>
      <c r="H43" s="24" t="s">
        <v>17</v>
      </c>
      <c r="I43" s="12" t="s">
        <v>18</v>
      </c>
      <c r="J43" s="12" t="s">
        <v>258</v>
      </c>
      <c r="K43" s="12" t="s">
        <v>258</v>
      </c>
    </row>
    <row r="44" spans="1:11" x14ac:dyDescent="0.35">
      <c r="A44" s="2" t="s">
        <v>152</v>
      </c>
      <c r="B44" s="11" t="s">
        <v>160</v>
      </c>
      <c r="C44" s="11" t="s">
        <v>161</v>
      </c>
      <c r="D44" s="11" t="s">
        <v>188</v>
      </c>
      <c r="E44" s="11" t="s">
        <v>208</v>
      </c>
      <c r="F44" s="13" t="s">
        <v>233</v>
      </c>
      <c r="G44" s="13" t="s">
        <v>217</v>
      </c>
      <c r="H44" s="12" t="s">
        <v>42</v>
      </c>
      <c r="I44" s="12" t="s">
        <v>42</v>
      </c>
      <c r="J44" s="12" t="s">
        <v>42</v>
      </c>
      <c r="K44" s="12" t="s">
        <v>42</v>
      </c>
    </row>
    <row r="45" spans="1:11" ht="29" x14ac:dyDescent="0.35">
      <c r="A45" s="2" t="s">
        <v>162</v>
      </c>
      <c r="B45" s="11" t="s">
        <v>163</v>
      </c>
      <c r="C45" s="11" t="s">
        <v>164</v>
      </c>
      <c r="D45" s="11" t="s">
        <v>189</v>
      </c>
      <c r="E45" s="11" t="s">
        <v>209</v>
      </c>
      <c r="F45" s="13" t="s">
        <v>234</v>
      </c>
      <c r="G45" s="13" t="s">
        <v>235</v>
      </c>
      <c r="H45" s="24" t="s">
        <v>17</v>
      </c>
      <c r="I45" s="12" t="s">
        <v>18</v>
      </c>
      <c r="J45" s="12" t="s">
        <v>94</v>
      </c>
      <c r="K45" s="12" t="s">
        <v>94</v>
      </c>
    </row>
    <row r="46" spans="1:11" ht="29" x14ac:dyDescent="0.35">
      <c r="A46" s="2" t="s">
        <v>162</v>
      </c>
      <c r="B46" s="11" t="s">
        <v>163</v>
      </c>
      <c r="C46" s="11" t="s">
        <v>164</v>
      </c>
      <c r="D46" s="11" t="s">
        <v>190</v>
      </c>
      <c r="E46" s="11" t="s">
        <v>209</v>
      </c>
      <c r="F46" s="13" t="s">
        <v>236</v>
      </c>
      <c r="G46" s="13" t="s">
        <v>237</v>
      </c>
      <c r="H46" s="24" t="s">
        <v>17</v>
      </c>
      <c r="I46" s="12" t="s">
        <v>18</v>
      </c>
      <c r="J46" s="12" t="s">
        <v>259</v>
      </c>
      <c r="K46" s="12" t="s">
        <v>259</v>
      </c>
    </row>
    <row r="47" spans="1:11" x14ac:dyDescent="0.35">
      <c r="A47" s="2" t="s">
        <v>165</v>
      </c>
      <c r="B47" s="11" t="s">
        <v>166</v>
      </c>
      <c r="C47" s="11" t="s">
        <v>167</v>
      </c>
      <c r="D47" s="11" t="s">
        <v>191</v>
      </c>
      <c r="E47" s="11" t="s">
        <v>210</v>
      </c>
      <c r="F47" s="13" t="s">
        <v>16</v>
      </c>
      <c r="G47" s="13" t="s">
        <v>74</v>
      </c>
      <c r="H47" s="24" t="s">
        <v>250</v>
      </c>
      <c r="I47" s="12" t="s">
        <v>252</v>
      </c>
      <c r="J47" s="12" t="s">
        <v>260</v>
      </c>
      <c r="K47" s="12" t="s">
        <v>261</v>
      </c>
    </row>
    <row r="48" spans="1:11" x14ac:dyDescent="0.35">
      <c r="A48" s="2" t="s">
        <v>168</v>
      </c>
      <c r="B48" s="11" t="s">
        <v>169</v>
      </c>
      <c r="C48" s="11" t="s">
        <v>170</v>
      </c>
      <c r="D48" s="11" t="s">
        <v>192</v>
      </c>
      <c r="E48" s="11" t="s">
        <v>211</v>
      </c>
      <c r="F48" s="13" t="s">
        <v>238</v>
      </c>
      <c r="G48" s="13" t="s">
        <v>239</v>
      </c>
      <c r="H48" s="24" t="s">
        <v>17</v>
      </c>
      <c r="I48" s="12" t="s">
        <v>18</v>
      </c>
      <c r="J48" s="12" t="s">
        <v>262</v>
      </c>
      <c r="K48" s="12" t="s">
        <v>262</v>
      </c>
    </row>
    <row r="49" spans="1:11" x14ac:dyDescent="0.35">
      <c r="A49" s="2" t="s">
        <v>171</v>
      </c>
      <c r="B49" s="11" t="s">
        <v>172</v>
      </c>
      <c r="C49" s="11" t="s">
        <v>173</v>
      </c>
      <c r="D49" s="11" t="s">
        <v>193</v>
      </c>
      <c r="E49" s="11" t="s">
        <v>212</v>
      </c>
      <c r="F49" s="13" t="s">
        <v>240</v>
      </c>
      <c r="G49" s="13" t="s">
        <v>241</v>
      </c>
      <c r="H49" s="24" t="s">
        <v>251</v>
      </c>
      <c r="I49" s="12" t="s">
        <v>253</v>
      </c>
      <c r="J49" s="12" t="s">
        <v>263</v>
      </c>
      <c r="K49" s="12" t="s">
        <v>264</v>
      </c>
    </row>
    <row r="50" spans="1:11" x14ac:dyDescent="0.35">
      <c r="A50" s="2" t="s">
        <v>140</v>
      </c>
      <c r="B50" s="11" t="s">
        <v>158</v>
      </c>
      <c r="C50" s="11" t="s">
        <v>159</v>
      </c>
      <c r="D50" s="11" t="s">
        <v>194</v>
      </c>
      <c r="E50" s="11" t="s">
        <v>207</v>
      </c>
      <c r="F50" s="13" t="s">
        <v>63</v>
      </c>
      <c r="G50" s="13" t="s">
        <v>64</v>
      </c>
      <c r="H50" s="24" t="s">
        <v>17</v>
      </c>
      <c r="I50" s="12" t="s">
        <v>18</v>
      </c>
      <c r="J50" s="12" t="s">
        <v>265</v>
      </c>
      <c r="K50" s="12" t="s">
        <v>265</v>
      </c>
    </row>
    <row r="51" spans="1:11" x14ac:dyDescent="0.35">
      <c r="A51" s="2" t="s">
        <v>152</v>
      </c>
      <c r="B51" s="11" t="s">
        <v>174</v>
      </c>
      <c r="C51" s="11" t="s">
        <v>175</v>
      </c>
      <c r="D51" s="11" t="s">
        <v>195</v>
      </c>
      <c r="E51" s="11" t="s">
        <v>213</v>
      </c>
      <c r="F51" s="13" t="s">
        <v>242</v>
      </c>
      <c r="G51" s="13" t="s">
        <v>243</v>
      </c>
      <c r="H51" s="24" t="s">
        <v>17</v>
      </c>
      <c r="I51" s="12" t="s">
        <v>18</v>
      </c>
      <c r="J51" s="12" t="s">
        <v>266</v>
      </c>
      <c r="K51" s="12" t="s">
        <v>266</v>
      </c>
    </row>
    <row r="52" spans="1:11" ht="29" x14ac:dyDescent="0.35">
      <c r="A52" s="2" t="s">
        <v>140</v>
      </c>
      <c r="B52" s="11" t="s">
        <v>176</v>
      </c>
      <c r="C52" s="11" t="s">
        <v>177</v>
      </c>
      <c r="D52" s="11" t="s">
        <v>196</v>
      </c>
      <c r="E52" s="11" t="s">
        <v>214</v>
      </c>
      <c r="F52" s="13" t="s">
        <v>244</v>
      </c>
      <c r="G52" s="13" t="s">
        <v>49</v>
      </c>
      <c r="H52" s="24" t="s">
        <v>17</v>
      </c>
      <c r="I52" s="12" t="s">
        <v>18</v>
      </c>
      <c r="J52" s="12" t="s">
        <v>267</v>
      </c>
      <c r="K52" s="12" t="s">
        <v>267</v>
      </c>
    </row>
    <row r="53" spans="1:11" ht="29" x14ac:dyDescent="0.35">
      <c r="A53" s="2" t="s">
        <v>162</v>
      </c>
      <c r="B53" s="11" t="s">
        <v>163</v>
      </c>
      <c r="C53" s="11" t="s">
        <v>164</v>
      </c>
      <c r="D53" s="11" t="s">
        <v>197</v>
      </c>
      <c r="E53" s="11" t="s">
        <v>209</v>
      </c>
      <c r="F53" s="13" t="s">
        <v>245</v>
      </c>
      <c r="G53" s="13" t="s">
        <v>246</v>
      </c>
      <c r="H53" s="24" t="s">
        <v>17</v>
      </c>
      <c r="I53" s="12" t="s">
        <v>18</v>
      </c>
      <c r="J53" s="12" t="s">
        <v>268</v>
      </c>
      <c r="K53" s="12" t="s">
        <v>268</v>
      </c>
    </row>
    <row r="54" spans="1:11" x14ac:dyDescent="0.35">
      <c r="A54" s="2" t="s">
        <v>152</v>
      </c>
      <c r="B54" s="11" t="s">
        <v>153</v>
      </c>
      <c r="C54" s="11" t="s">
        <v>154</v>
      </c>
      <c r="D54" s="11" t="s">
        <v>198</v>
      </c>
      <c r="E54" s="11" t="s">
        <v>205</v>
      </c>
      <c r="F54" s="13" t="s">
        <v>247</v>
      </c>
      <c r="G54" s="13" t="s">
        <v>227</v>
      </c>
      <c r="H54" s="24" t="s">
        <v>17</v>
      </c>
      <c r="I54" s="12" t="s">
        <v>18</v>
      </c>
      <c r="J54" s="12" t="s">
        <v>269</v>
      </c>
      <c r="K54" s="12" t="s">
        <v>269</v>
      </c>
    </row>
    <row r="55" spans="1:11" x14ac:dyDescent="0.35">
      <c r="A55" s="2" t="s">
        <v>152</v>
      </c>
      <c r="B55" s="11" t="s">
        <v>174</v>
      </c>
      <c r="C55" s="11" t="s">
        <v>175</v>
      </c>
      <c r="D55" s="11" t="s">
        <v>199</v>
      </c>
      <c r="E55" s="11" t="s">
        <v>213</v>
      </c>
      <c r="F55" s="13" t="s">
        <v>63</v>
      </c>
      <c r="G55" s="13" t="s">
        <v>49</v>
      </c>
      <c r="H55" s="24" t="s">
        <v>17</v>
      </c>
      <c r="I55" s="12" t="s">
        <v>18</v>
      </c>
      <c r="J55" s="12" t="s">
        <v>270</v>
      </c>
      <c r="K55" s="12" t="s">
        <v>270</v>
      </c>
    </row>
    <row r="56" spans="1:11" x14ac:dyDescent="0.35">
      <c r="A56" s="2" t="s">
        <v>152</v>
      </c>
      <c r="B56" s="11" t="s">
        <v>160</v>
      </c>
      <c r="C56" s="11" t="s">
        <v>161</v>
      </c>
      <c r="D56" s="11" t="s">
        <v>200</v>
      </c>
      <c r="E56" s="11" t="s">
        <v>215</v>
      </c>
      <c r="F56" s="13" t="s">
        <v>248</v>
      </c>
      <c r="G56" s="13" t="s">
        <v>249</v>
      </c>
      <c r="H56" s="24" t="s">
        <v>17</v>
      </c>
      <c r="I56" s="12" t="s">
        <v>18</v>
      </c>
      <c r="J56" s="12" t="s">
        <v>271</v>
      </c>
      <c r="K56" s="12" t="s">
        <v>271</v>
      </c>
    </row>
  </sheetData>
  <mergeCells count="3">
    <mergeCell ref="A2:K2"/>
    <mergeCell ref="A1:K1"/>
    <mergeCell ref="A3:K3"/>
  </mergeCell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3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Concessioni 2020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Dapporto Michelangelo</cp:lastModifiedBy>
  <cp:lastPrinted>2021-02-17T08:26:40Z</cp:lastPrinted>
  <dcterms:created xsi:type="dcterms:W3CDTF">2021-02-16T11:23:12Z</dcterms:created>
  <dcterms:modified xsi:type="dcterms:W3CDTF">2021-03-11T10:07:16Z</dcterms:modified>
</cp:coreProperties>
</file>